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12-2023/"/>
    </mc:Choice>
  </mc:AlternateContent>
  <xr:revisionPtr revIDLastSave="1358" documentId="13_ncr:1_{1895015C-587D-468A-948F-D0518A5A84EB}" xr6:coauthVersionLast="47" xr6:coauthVersionMax="47" xr10:uidLastSave="{0598E1D6-B575-40F8-B2FA-A8D46B46CDE2}"/>
  <bookViews>
    <workbookView xWindow="-110" yWindow="-110" windowWidth="19420" windowHeight="1042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RR SIACAP" sheetId="44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<sst xmlns="http://schemas.openxmlformats.org/spreadsheetml/2006/main" count="666" uniqueCount="374">
  <si>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</si>
  <si>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</si>
  <si>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</si>
  <si>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</si>
  <si>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</si>
  <si>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</si>
  <si>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</si>
  <si>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</si>
  <si>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</si>
  <si>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</si>
  <si>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</si>
  <si>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</si>
  <si>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</si>
  <si>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</si>
  <si>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</si>
  <si>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</si>
  <si>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</si>
  <si>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</si>
  <si>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</si>
  <si>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</si>
  <si>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</si>
  <si>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</si>
  <si>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</si>
  <si>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</si>
  <si>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</si>
  <si>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</si>
  <si>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</si>
  <si>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</si>
  <si>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</si>
  <si>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</si>
  <si>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</si>
  <si>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</si>
  <si>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</si>
  <si>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</si>
  <si>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</si>
  <si>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</si>
  <si>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</si>
  <si>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</si>
  <si>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</si>
  <si>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</si>
  <si>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</si>
  <si>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</si>
  <si>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</si>
  <si>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</si>
  <si>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</si>
  <si>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</si>
  <si>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</si>
  <si>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</si>
  <si>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</si>
  <si>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</si>
  <si>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</si>
  <si>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</si>
  <si>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</si>
  <si>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</si>
  <si>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</si>
  <si>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</si>
  <si>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</si>
  <si>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</si>
  <si>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</si>
  <si>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</si>
  <si>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</si>
  <si>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</si>
  <si>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</si>
  <si>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</si>
  <si>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</si>
  <si>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</si>
  <si>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</si>
  <si>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</si>
  <si>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</si>
  <si>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</si>
  <si>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</si>
  <si>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</si>
  <si>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</si>
  <si>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</si>
  <si>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</si>
  <si>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</si>
  <si>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</si>
  <si>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</si>
  <si>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</si>
  <si>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</si>
  <si>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</si>
  <si>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</si>
  <si>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</si>
  <si>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</si>
  <si>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</si>
  <si>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</si>
  <si>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</si>
  <si>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</si>
  <si>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</si>
  <si>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</si>
  <si>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</si>
  <si>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</si>
  <si>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</si>
  <si>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</si>
  <si>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</si>
  <si>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</si>
  <si>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</si>
  <si>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</si>
  <si>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</si>
  <si>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</si>
  <si>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</si>
  <si>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</si>
  <si>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</si>
  <si>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</si>
  <si>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</si>
  <si>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</si>
  <si>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</si>
  <si>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</si>
  <si>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</si>
  <si>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</si>
  <si>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</si>
  <si>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</si>
  <si>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</si>
  <si>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</si>
  <si>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</si>
  <si>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</si>
  <si>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</si>
  <si>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</si>
  <si>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</si>
  <si>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</si>
  <si>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</si>
  <si>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</si>
  <si>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</si>
  <si>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</si>
  <si>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</si>
  <si>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</si>
  <si>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</si>
  <si>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</si>
  <si>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</si>
  <si>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</si>
  <si>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</si>
  <si>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</si>
  <si>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</si>
  <si>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</si>
  <si>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</si>
  <si>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</si>
  <si>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</si>
  <si>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</si>
  <si>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</si>
  <si>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</si>
  <si>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</si>
  <si>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</si>
  <si>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</si>
  <si>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</si>
  <si>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</si>
  <si>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</si>
  <si>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</si>
  <si>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</si>
  <si>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</si>
  <si>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</si>
  <si>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</si>
  <si>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</si>
  <si>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</si>
  <si>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</si>
  <si>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</si>
  <si>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</si>
  <si>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</si>
  <si>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</si>
  <si>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</si>
  <si>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</si>
  <si>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</si>
  <si>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</si>
  <si>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</si>
  <si>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</si>
  <si>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</si>
  <si>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</si>
  <si>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</si>
  <si>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</si>
  <si>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</si>
  <si>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</si>
  <si>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</si>
  <si>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</si>
  <si>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</si>
  <si>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</si>
  <si>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</si>
  <si>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</si>
  <si>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</si>
  <si>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</si>
  <si>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</si>
  <si>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</si>
  <si>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</si>
  <si>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</si>
  <si>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</si>
  <si>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</si>
  <si>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</si>
  <si>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</si>
  <si>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</si>
  <si>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</si>
  <si>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</si>
  <si>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</si>
  <si>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</si>
  <si>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</si>
  <si>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</si>
  <si>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</si>
  <si>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</si>
  <si>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</si>
  <si>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</si>
  <si>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</si>
  <si>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</si>
  <si>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</si>
  <si>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</si>
  <si>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</si>
  <si>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</si>
  <si>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</si>
  <si>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</si>
  <si>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</si>
  <si>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</si>
  <si>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</si>
  <si>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</si>
  <si>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</si>
  <si>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</si>
  <si>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</si>
  <si>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</si>
  <si>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</si>
  <si>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</si>
  <si>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</si>
  <si>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</si>
  <si>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</si>
  <si>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</si>
  <si>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</si>
  <si>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</si>
  <si>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</si>
  <si>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</si>
  <si>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</si>
  <si>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</si>
  <si>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</si>
  <si>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</si>
  <si>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</si>
  <si>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</si>
  <si>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</si>
  <si>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</si>
  <si>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</si>
  <si>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</si>
  <si>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</si>
  <si>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</si>
  <si>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</si>
  <si>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</si>
  <si>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</si>
  <si>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</si>
  <si>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</si>
  <si>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</si>
  <si>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</si>
  <si>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</si>
  <si>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</si>
  <si>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</si>
  <si>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</si>
  <si>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</si>
  <si>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</si>
  <si>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</si>
  <si>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</si>
  <si>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</si>
  <si>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</si>
  <si>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</si>
  <si>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</si>
  <si>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</si>
  <si>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</si>
  <si>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</si>
  <si>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</si>
  <si>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</si>
  <si>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</si>
  <si>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</si>
  <si>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</si>
  <si>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</si>
  <si>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</si>
  <si>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</si>
  <si>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</si>
  <si>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</si>
  <si>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</si>
  <si>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</si>
  <si>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</si>
  <si>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</si>
  <si>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</si>
  <si>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</si>
  <si>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</si>
  <si>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</si>
  <si>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</si>
  <si>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</si>
  <si>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</si>
  <si>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</si>
  <si>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</si>
  <si>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</si>
  <si>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</si>
  <si>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</si>
  <si>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</si>
  <si>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</si>
  <si>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</si>
  <si>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</si>
  <si>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</si>
  <si>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</si>
  <si>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</si>
  <si>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</si>
  <si>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</si>
  <si>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</si>
  <si>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</si>
  <si>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</si>
  <si>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</si>
  <si>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</si>
  <si>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</si>
  <si>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</si>
  <si>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</si>
  <si>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</si>
  <si>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</si>
  <si>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</si>
  <si>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</si>
  <si>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</si>
  <si>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</si>
  <si>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</si>
  <si>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</si>
  <si>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</si>
  <si>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</si>
  <si>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</si>
  <si>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</si>
  <si>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</si>
  <si>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</si>
  <si>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</si>
  <si>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</si>
  <si>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</si>
  <si>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</si>
  <si>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</si>
  <si>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</si>
  <si>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</si>
  <si>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</si>
  <si>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</si>
  <si>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</si>
  <si>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</si>
  <si>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</si>
  <si>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</si>
  <si>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</si>
  <si>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</si>
  <si>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</si>
  <si>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</si>
  <si>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</si>
  <si>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</si>
  <si>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</si>
  <si>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</si>
  <si>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</si>
  <si>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</si>
  <si>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</si>
  <si>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</si>
  <si>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</si>
  <si>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</si>
  <si>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</si>
  <si>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</si>
  <si>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</si>
  <si>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</si>
  <si>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</si>
  <si>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</si>
  <si>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</si>
  <si>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</si>
  <si>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</si>
  <si>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</si>
  <si>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</si>
  <si>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</si>
  <si>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(EN MILLONES)</t>
  </si>
  <si>
    <t>Total SIACAP Dic. 2019</t>
  </si>
  <si>
    <t>Total SIACAP Marz. 2020</t>
  </si>
  <si>
    <t>Total SIACAP Jun. 2020</t>
  </si>
  <si>
    <t>Total SIACAP Sept. 2020</t>
  </si>
  <si>
    <t>Total SIACAP Dic. 2020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</si>
  <si>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</si>
  <si>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</si>
  <si>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</si>
  <si>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</si>
  <si>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</si>
  <si>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</si>
  <si>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</si>
  <si>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Ingreso por Arrendamiento Financiero</t>
  </si>
  <si>
    <t>MICI (**)</t>
  </si>
  <si>
    <t>Al 31 de Junio 2022</t>
  </si>
  <si>
    <t>(**) Datos de Diciembre 2021</t>
  </si>
  <si>
    <t>Total SIACAP Dic. 2021</t>
  </si>
  <si>
    <t>Total SIACAP Jun. 2022</t>
  </si>
  <si>
    <t>Total SIACAP Jun. 2023</t>
  </si>
  <si>
    <t>Diciembre 2019 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</si>
</sst>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#,##0.0;[Red]#,##0.0"/>
    <numFmt numFmtId="170" formatCode="#,##0;[Red]#,##0"/>
    <numFmt numFmtId="171" formatCode="_(* #,##0.000_);_(* \(#,##0.000\);_(* &quot;-&quot;??_);_(@_)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7" fontId="4" fillId="0" borderId="0" xfId="0" applyNumberFormat="1" applyFont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9" fontId="31" fillId="0" borderId="57" xfId="1" applyNumberFormat="1" applyFont="1" applyFill="1" applyBorder="1" applyAlignment="1">
      <alignment horizontal="right"/>
    </xf>
    <xf numFmtId="169" fontId="31" fillId="0" borderId="57" xfId="1" applyNumberFormat="1" applyFont="1" applyBorder="1" applyAlignment="1">
      <alignment horizontal="center" vertical="center"/>
    </xf>
    <xf numFmtId="170" fontId="5" fillId="0" borderId="57" xfId="1" applyNumberFormat="1" applyFont="1" applyBorder="1" applyAlignment="1">
      <alignment horizontal="center" vertical="center"/>
    </xf>
    <xf numFmtId="0" fontId="0" fillId="36" borderId="57" xfId="0" applyFill="1" applyBorder="1" applyAlignment="1">
      <alignment horizontal="left" vertical="center" indent="4"/>
    </xf>
    <xf numFmtId="169" fontId="5" fillId="0" borderId="57" xfId="1" applyNumberFormat="1" applyFont="1" applyBorder="1" applyAlignment="1">
      <alignment horizontal="right" vertical="center"/>
    </xf>
    <xf numFmtId="169" fontId="5" fillId="0" borderId="57" xfId="1" applyNumberFormat="1" applyFont="1" applyBorder="1" applyAlignment="1">
      <alignment horizontal="center" vertical="center"/>
    </xf>
    <xf numFmtId="164" fontId="31" fillId="0" borderId="57" xfId="1" applyNumberFormat="1" applyFont="1" applyBorder="1" applyAlignment="1">
      <alignment horizontal="center" vertical="center"/>
    </xf>
    <xf numFmtId="171" fontId="31" fillId="0" borderId="57" xfId="1" applyNumberFormat="1" applyFont="1" applyFill="1" applyBorder="1" applyAlignment="1">
      <alignment horizontal="center" vertical="center"/>
    </xf>
    <xf numFmtId="0" fontId="0" fillId="36" borderId="57" xfId="0" applyFill="1" applyBorder="1" applyAlignment="1">
      <alignment vertical="center"/>
    </xf>
    <xf numFmtId="171" fontId="5" fillId="0" borderId="57" xfId="1" applyNumberFormat="1" applyFont="1" applyFill="1" applyBorder="1" applyAlignment="1">
      <alignment horizontal="center" vertical="center"/>
    </xf>
    <xf numFmtId="167" fontId="5" fillId="0" borderId="57" xfId="1" applyNumberFormat="1" applyFont="1" applyBorder="1" applyAlignment="1">
      <alignment horizontal="right" vertical="center"/>
    </xf>
    <xf numFmtId="166" fontId="5" fillId="0" borderId="57" xfId="1" applyNumberFormat="1" applyFont="1" applyBorder="1" applyAlignment="1">
      <alignment horizontal="center" vertical="center"/>
    </xf>
    <xf numFmtId="168" fontId="5" fillId="0" borderId="57" xfId="1" applyNumberFormat="1" applyFont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166" fontId="5" fillId="0" borderId="57" xfId="1" applyNumberFormat="1" applyFont="1" applyBorder="1" applyAlignment="1">
      <alignment horizontal="right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31.26953125" style="75" customWidth="1"/>
    <col min="2" max="2" width="4.7265625" style="192" customWidth="1"/>
    <col min="3" max="3" width="55.81640625" style="75" customWidth="1"/>
    <col min="4" max="5" width="18.453125" style="75" bestFit="1" customWidth="1"/>
    <col min="6" max="6" width="16.54296875" style="75" bestFit="1" customWidth="1"/>
    <col min="7" max="16384" width="11.453125" style="75"/>
  </cols>
  <sheetData>
    <row r="1" spans="1:6" s="8" customFormat="1" ht="10.15" customHeight="1" x14ac:dyDescent="0.35"/>
    <row r="2" spans="1:6" s="12" customFormat="1" ht="15" customHeight="1" x14ac:dyDescent="0.35">
      <c r="A2" s="377" t="s">
        <v>153</v>
      </c>
      <c r="B2" s="9"/>
      <c r="C2" s="10"/>
      <c r="D2" s="11"/>
      <c r="E2" s="11"/>
      <c r="F2" s="167"/>
    </row>
    <row r="3" spans="1:6" s="16" customFormat="1" ht="26.5" thickBot="1" x14ac:dyDescent="0.4">
      <c r="A3" s="378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4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4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3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3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3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3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3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4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4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3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4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4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3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4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4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4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3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3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3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4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4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3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3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3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3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4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4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4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4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4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4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3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3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3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4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4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3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3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3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4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4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3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3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3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3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4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4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4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4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4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3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3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3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3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4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4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3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3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4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4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3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3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3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3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4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4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3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3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3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3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3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3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3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3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3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3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4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4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4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3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3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3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4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4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3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3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3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4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4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3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3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4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4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3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81" t="s">
        <v>132</v>
      </c>
      <c r="B1" s="381"/>
      <c r="C1" s="381"/>
      <c r="D1" s="381"/>
    </row>
    <row r="2" spans="1:4" ht="18.5" x14ac:dyDescent="0.35">
      <c r="A2" s="381" t="s">
        <v>282</v>
      </c>
      <c r="B2" s="381"/>
      <c r="C2" s="381"/>
      <c r="D2" s="381"/>
    </row>
    <row r="3" spans="1:4" ht="18.5" x14ac:dyDescent="0.35">
      <c r="A3" s="381" t="s">
        <v>339</v>
      </c>
      <c r="B3" s="381"/>
      <c r="C3" s="381"/>
      <c r="D3" s="381"/>
    </row>
    <row r="5" spans="1:4" x14ac:dyDescent="0.35">
      <c r="A5" s="386" t="s">
        <v>283</v>
      </c>
      <c r="B5" s="388" t="s">
        <v>284</v>
      </c>
      <c r="C5" s="388" t="s">
        <v>285</v>
      </c>
      <c r="D5" s="388" t="s">
        <v>1</v>
      </c>
    </row>
    <row r="6" spans="1:4" x14ac:dyDescent="0.35">
      <c r="A6" s="387"/>
      <c r="B6" s="389"/>
      <c r="C6" s="389"/>
      <c r="D6" s="389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3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35">
      <c r="A10" s="272" t="s">
        <v>288</v>
      </c>
      <c r="B10" s="323"/>
      <c r="C10" s="323"/>
      <c r="D10" s="273"/>
    </row>
    <row r="11" spans="1:4" x14ac:dyDescent="0.35">
      <c r="A11" s="267"/>
      <c r="B11" s="324"/>
      <c r="C11" s="324"/>
      <c r="D11" s="274"/>
    </row>
    <row r="12" spans="1:4" x14ac:dyDescent="0.3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3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35">
      <c r="A14" s="272" t="s">
        <v>291</v>
      </c>
      <c r="B14" s="323"/>
      <c r="C14" s="327"/>
      <c r="D14" s="273"/>
    </row>
    <row r="15" spans="1:4" x14ac:dyDescent="0.35">
      <c r="A15" s="267"/>
      <c r="B15" s="324"/>
      <c r="C15" s="328"/>
      <c r="D15" s="274"/>
    </row>
    <row r="16" spans="1:4" x14ac:dyDescent="0.3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3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</sheetPr>
  <dimension ref="B1:AF43"/>
  <sheetViews>
    <sheetView showGridLines="0" tabSelected="1" topLeftCell="B1" zoomScaleNormal="100" zoomScaleSheetLayoutView="62" workbookViewId="0">
      <selection activeCell="B1" sqref="A1:XFD1048576"/>
    </sheetView>
  </sheetViews>
  <sheetFormatPr baseColWidth="10" defaultColWidth="11.453125" defaultRowHeight="14.5" x14ac:dyDescent="0.35"/>
  <cols>
    <col min="1" max="1" width="4.26953125" style="1" customWidth="1"/>
    <col min="2" max="2" width="1.1796875" style="1" customWidth="1"/>
    <col min="3" max="3" width="41.81640625" style="1" bestFit="1" customWidth="1"/>
    <col min="4" max="8" width="14.453125" style="1" hidden="1" customWidth="1"/>
    <col min="9" max="11" width="11.7265625" style="1" hidden="1" customWidth="1"/>
    <col min="12" max="15" width="0" style="1" hidden="1" customWidth="1"/>
    <col min="16" max="16" width="12.26953125" style="1" bestFit="1" customWidth="1"/>
    <col min="17" max="19" width="0" style="1" hidden="1" customWidth="1"/>
    <col min="20" max="20" width="15.453125" style="1" bestFit="1" customWidth="1"/>
    <col min="21" max="24" width="11.453125" style="1"/>
    <col min="25" max="25" width="7.1796875" style="1" bestFit="1" customWidth="1"/>
    <col min="26" max="28" width="7" style="1" bestFit="1" customWidth="1"/>
    <col min="29" max="29" width="7.1796875" style="1" bestFit="1" customWidth="1"/>
    <col min="30" max="30" width="7" style="1" bestFit="1" customWidth="1"/>
    <col min="31" max="31" width="6.81640625" style="1" bestFit="1" customWidth="1"/>
    <col min="32" max="32" width="7" style="1" bestFit="1" customWidth="1"/>
    <col min="33" max="16384" width="11.453125" style="1"/>
  </cols>
  <sheetData>
    <row r="1" spans="2:32" ht="18.5" x14ac:dyDescent="0.35">
      <c r="B1" s="390" t="s">
        <v>132</v>
      </c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</row>
    <row r="2" spans="2:32" ht="18.5" x14ac:dyDescent="0.35">
      <c r="B2" s="393" t="s">
        <v>279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</row>
    <row r="3" spans="2:32" ht="18.5" x14ac:dyDescent="0.35">
      <c r="B3" s="339"/>
      <c r="C3" s="392" t="s">
        <v>353</v>
      </c>
      <c r="D3" s="392"/>
      <c r="E3" s="392"/>
      <c r="F3" s="392"/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</row>
    <row r="4" spans="2:32" x14ac:dyDescent="0.35">
      <c r="B4" s="391" t="s">
        <v>373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  <c r="P4" s="391"/>
      <c r="Q4" s="391"/>
      <c r="R4" s="391"/>
      <c r="S4" s="391"/>
      <c r="T4" s="391"/>
      <c r="U4" s="391"/>
      <c r="V4" s="391"/>
      <c r="W4" s="391"/>
    </row>
    <row r="5" spans="2:32" ht="39.75" customHeight="1" x14ac:dyDescent="0.35">
      <c r="B5" s="2"/>
      <c r="C5" s="303" t="s">
        <v>0</v>
      </c>
      <c r="D5" s="304" t="s">
        <v>313</v>
      </c>
      <c r="E5" s="304" t="s">
        <v>314</v>
      </c>
      <c r="F5" s="304" t="s">
        <v>318</v>
      </c>
      <c r="G5" s="304" t="s">
        <v>326</v>
      </c>
      <c r="H5" s="304" t="s">
        <v>329</v>
      </c>
      <c r="I5" s="304" t="s">
        <v>330</v>
      </c>
      <c r="J5" s="304" t="s">
        <v>333</v>
      </c>
      <c r="K5" s="304" t="s">
        <v>335</v>
      </c>
      <c r="L5" s="304" t="s">
        <v>337</v>
      </c>
      <c r="M5" s="304" t="s">
        <v>340</v>
      </c>
      <c r="N5" s="304" t="s">
        <v>343</v>
      </c>
      <c r="O5" s="304" t="s">
        <v>344</v>
      </c>
      <c r="P5" s="304" t="s">
        <v>354</v>
      </c>
      <c r="Q5" s="304" t="s">
        <v>355</v>
      </c>
      <c r="R5" s="304" t="s">
        <v>356</v>
      </c>
      <c r="S5" s="304" t="s">
        <v>357</v>
      </c>
      <c r="T5" s="304" t="s">
        <v>358</v>
      </c>
      <c r="U5" s="304" t="s">
        <v>370</v>
      </c>
      <c r="V5" s="304" t="s">
        <v>371</v>
      </c>
      <c r="W5" s="304" t="s">
        <v>372</v>
      </c>
      <c r="Y5" s="333"/>
      <c r="Z5" s="333"/>
      <c r="AA5" s="333"/>
      <c r="AB5" s="333"/>
      <c r="AC5" s="333"/>
      <c r="AD5" s="333"/>
      <c r="AE5" s="333"/>
      <c r="AF5" s="333"/>
    </row>
    <row r="6" spans="2:32" x14ac:dyDescent="0.35">
      <c r="B6" s="3"/>
      <c r="C6" s="259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</row>
    <row r="7" spans="2:32" x14ac:dyDescent="0.3">
      <c r="B7" s="5"/>
      <c r="C7" s="259" t="s">
        <v>322</v>
      </c>
      <c r="D7" s="265">
        <v>6745.0222676200001</v>
      </c>
      <c r="E7" s="265">
        <v>2168.6675826599999</v>
      </c>
      <c r="F7" s="265">
        <v>4667.049</v>
      </c>
      <c r="G7" s="265">
        <v>5186.4221296200003</v>
      </c>
      <c r="H7" s="265">
        <v>7093.1954459639992</v>
      </c>
      <c r="I7" s="265">
        <v>1833.0240123359999</v>
      </c>
      <c r="J7" s="265">
        <v>3591.473893545</v>
      </c>
      <c r="K7" s="265">
        <v>5371.0821206580003</v>
      </c>
      <c r="L7" s="265">
        <v>7199.6926355710011</v>
      </c>
      <c r="M7" s="265">
        <v>1935.5671870169999</v>
      </c>
      <c r="N7" s="265">
        <v>3833.2887802649998</v>
      </c>
      <c r="O7" s="265">
        <v>5750.7623944179986</v>
      </c>
      <c r="P7" s="350">
        <v>35.200000000000003</v>
      </c>
      <c r="Q7" s="350">
        <v>0</v>
      </c>
      <c r="R7" s="350">
        <v>0</v>
      </c>
      <c r="S7" s="350">
        <v>0</v>
      </c>
      <c r="T7" s="350">
        <v>35.299999999999997</v>
      </c>
      <c r="U7" s="350">
        <v>32.799999999999997</v>
      </c>
      <c r="V7" s="350">
        <v>16.5</v>
      </c>
      <c r="W7" s="350">
        <v>17.5</v>
      </c>
    </row>
    <row r="8" spans="2:32" x14ac:dyDescent="0.3">
      <c r="B8" s="5"/>
      <c r="C8" s="262" t="s">
        <v>9</v>
      </c>
      <c r="D8" s="265">
        <v>4999.1664628799999</v>
      </c>
      <c r="E8" s="265">
        <v>1707.9285826599998</v>
      </c>
      <c r="F8" s="265">
        <v>3732.53</v>
      </c>
      <c r="G8" s="265">
        <v>4444.9591040599998</v>
      </c>
      <c r="H8" s="265">
        <v>6097.5572018739995</v>
      </c>
      <c r="I8" s="265">
        <v>1573.5573592359999</v>
      </c>
      <c r="J8" s="265">
        <v>3100.5629923250003</v>
      </c>
      <c r="K8" s="265">
        <v>4619.4158929280002</v>
      </c>
      <c r="L8" s="265">
        <v>6181.1162499410011</v>
      </c>
      <c r="M8" s="265">
        <v>1670.607863057</v>
      </c>
      <c r="N8" s="265">
        <v>3306.6886409650001</v>
      </c>
      <c r="O8" s="265">
        <v>4964.4988142179991</v>
      </c>
      <c r="P8" s="350">
        <v>35.200000000000003</v>
      </c>
      <c r="Q8" s="351">
        <v>0</v>
      </c>
      <c r="R8" s="351">
        <v>0</v>
      </c>
      <c r="S8" s="351">
        <v>0</v>
      </c>
      <c r="T8" s="350">
        <v>35.299999999999997</v>
      </c>
      <c r="U8" s="350">
        <v>32.799999999999997</v>
      </c>
      <c r="V8" s="350">
        <v>16.5</v>
      </c>
      <c r="W8" s="350">
        <v>17.5</v>
      </c>
    </row>
    <row r="9" spans="2:32" x14ac:dyDescent="0.35">
      <c r="B9" s="5"/>
      <c r="C9" s="263" t="s">
        <v>10</v>
      </c>
      <c r="D9" s="265">
        <v>4246</v>
      </c>
      <c r="E9" s="265">
        <v>1097</v>
      </c>
      <c r="F9" s="265">
        <v>2209.92</v>
      </c>
      <c r="G9" s="265">
        <v>3349.05</v>
      </c>
      <c r="H9" s="265">
        <v>4508.3340117220005</v>
      </c>
      <c r="I9" s="265">
        <v>1141.50665858</v>
      </c>
      <c r="J9" s="265">
        <v>2323.5450174830003</v>
      </c>
      <c r="K9" s="265">
        <v>3556.9561280029998</v>
      </c>
      <c r="L9" s="265">
        <v>4809.1137937920003</v>
      </c>
      <c r="M9" s="265">
        <v>1236.262458507</v>
      </c>
      <c r="N9" s="265">
        <v>2532.9592700889998</v>
      </c>
      <c r="O9" s="265">
        <v>3779.4083806919998</v>
      </c>
      <c r="P9" s="352"/>
      <c r="Q9" s="352"/>
      <c r="R9" s="352"/>
      <c r="S9" s="352"/>
      <c r="T9" s="352"/>
      <c r="U9" s="352"/>
      <c r="V9" s="352"/>
      <c r="W9" s="352"/>
    </row>
    <row r="10" spans="2:32" x14ac:dyDescent="0.35">
      <c r="B10" s="5"/>
      <c r="C10" s="353" t="s">
        <v>8</v>
      </c>
      <c r="D10" s="265">
        <v>140</v>
      </c>
      <c r="E10" s="265">
        <v>45.274773789999998</v>
      </c>
      <c r="F10" s="265">
        <v>93.65</v>
      </c>
      <c r="G10" s="265">
        <v>143.65</v>
      </c>
      <c r="H10" s="265">
        <v>190.042182583</v>
      </c>
      <c r="I10" s="265">
        <v>55.031173959999997</v>
      </c>
      <c r="J10" s="265">
        <v>118.1509521</v>
      </c>
      <c r="K10" s="265">
        <v>186.45366322000001</v>
      </c>
      <c r="L10" s="265">
        <v>263.77520103000001</v>
      </c>
      <c r="M10" s="265">
        <v>83.945560999999998</v>
      </c>
      <c r="N10" s="265">
        <v>170.47798505</v>
      </c>
      <c r="O10" s="265">
        <v>258.51625372000001</v>
      </c>
      <c r="P10" s="354">
        <v>14.7</v>
      </c>
      <c r="Q10" s="355"/>
      <c r="R10" s="355"/>
      <c r="S10" s="355"/>
      <c r="T10" s="354">
        <v>14.5</v>
      </c>
      <c r="U10" s="354">
        <v>12.2</v>
      </c>
      <c r="V10" s="354">
        <v>5.3</v>
      </c>
      <c r="W10" s="354">
        <v>6</v>
      </c>
    </row>
    <row r="11" spans="2:32" x14ac:dyDescent="0.35">
      <c r="B11" s="5"/>
      <c r="C11" s="353" t="s">
        <v>11</v>
      </c>
      <c r="D11" s="265">
        <v>613.16646288000004</v>
      </c>
      <c r="E11" s="265">
        <v>565.65380887000003</v>
      </c>
      <c r="F11" s="265">
        <v>1428.96</v>
      </c>
      <c r="G11" s="265">
        <v>952.25910405999991</v>
      </c>
      <c r="H11" s="265">
        <v>1399.1810075689996</v>
      </c>
      <c r="I11" s="265">
        <v>377.01952669599996</v>
      </c>
      <c r="J11" s="265">
        <v>658.86702274200002</v>
      </c>
      <c r="K11" s="265">
        <v>876.00610170499999</v>
      </c>
      <c r="L11" s="265">
        <v>1108.2272551190001</v>
      </c>
      <c r="M11" s="265">
        <v>350.39984355000001</v>
      </c>
      <c r="N11" s="265">
        <v>603.25138582600005</v>
      </c>
      <c r="O11" s="265">
        <v>926.57417980599985</v>
      </c>
      <c r="P11" s="354">
        <v>20.5</v>
      </c>
      <c r="Q11" s="355"/>
      <c r="R11" s="355"/>
      <c r="S11" s="355"/>
      <c r="T11" s="354">
        <v>20.8</v>
      </c>
      <c r="U11" s="354">
        <v>20.6</v>
      </c>
      <c r="V11" s="354">
        <v>11.2</v>
      </c>
      <c r="W11" s="354">
        <v>11.5</v>
      </c>
      <c r="Y11" s="266"/>
      <c r="Z11" s="266"/>
      <c r="AA11" s="266"/>
      <c r="AB11" s="266"/>
      <c r="AC11" s="266"/>
      <c r="AD11" s="266"/>
      <c r="AE11" s="266"/>
      <c r="AF11" s="266"/>
    </row>
    <row r="12" spans="2:32" x14ac:dyDescent="0.35">
      <c r="B12" s="5"/>
      <c r="C12" s="262" t="s">
        <v>12</v>
      </c>
      <c r="D12" s="265">
        <v>865</v>
      </c>
      <c r="E12" s="265">
        <v>228</v>
      </c>
      <c r="F12" s="265">
        <v>458</v>
      </c>
      <c r="G12" s="265">
        <v>28.38</v>
      </c>
      <c r="H12" s="265">
        <v>36.409999999999997</v>
      </c>
      <c r="I12" s="265">
        <v>7.82</v>
      </c>
      <c r="J12" s="265">
        <v>15.85</v>
      </c>
      <c r="K12" s="265">
        <v>22.59</v>
      </c>
      <c r="L12" s="265">
        <v>31.22</v>
      </c>
      <c r="M12" s="265">
        <v>7.98</v>
      </c>
      <c r="N12" s="265">
        <v>16.560000000000002</v>
      </c>
      <c r="O12" s="265">
        <v>24.32</v>
      </c>
      <c r="P12" s="265"/>
      <c r="Q12" s="265"/>
      <c r="R12" s="265"/>
      <c r="S12" s="265"/>
      <c r="T12" s="265"/>
      <c r="U12" s="265"/>
      <c r="V12" s="265"/>
      <c r="W12" s="265"/>
    </row>
    <row r="13" spans="2:32" x14ac:dyDescent="0.35">
      <c r="B13" s="5"/>
      <c r="C13" s="262" t="s">
        <v>177</v>
      </c>
      <c r="D13" s="265">
        <v>880.85580474000005</v>
      </c>
      <c r="E13" s="265">
        <v>232.73900000000003</v>
      </c>
      <c r="F13" s="265">
        <v>476.51900000000001</v>
      </c>
      <c r="G13" s="265">
        <v>713.08302556000001</v>
      </c>
      <c r="H13" s="265">
        <v>959.22824409000032</v>
      </c>
      <c r="I13" s="265">
        <v>251.64665310000001</v>
      </c>
      <c r="J13" s="265">
        <v>475.06090122000001</v>
      </c>
      <c r="K13" s="265">
        <v>729.07622772999991</v>
      </c>
      <c r="L13" s="265">
        <v>987.35638563000009</v>
      </c>
      <c r="M13" s="265">
        <v>256.97932395999999</v>
      </c>
      <c r="N13" s="265">
        <v>510.04013929999991</v>
      </c>
      <c r="O13" s="265">
        <v>761.94358020000004</v>
      </c>
      <c r="P13" s="356">
        <v>0</v>
      </c>
      <c r="Q13" s="265"/>
      <c r="R13" s="265"/>
      <c r="S13" s="265"/>
      <c r="T13" s="265"/>
      <c r="U13" s="265"/>
      <c r="V13" s="265"/>
      <c r="W13" s="265"/>
    </row>
    <row r="14" spans="2:32" x14ac:dyDescent="0.35">
      <c r="B14" s="5"/>
      <c r="C14" s="264" t="s">
        <v>154</v>
      </c>
      <c r="D14" s="265">
        <v>1395.9333363400001</v>
      </c>
      <c r="E14" s="265">
        <v>360.75</v>
      </c>
      <c r="F14" s="265">
        <v>712.24</v>
      </c>
      <c r="G14" s="265">
        <v>1046.31017791</v>
      </c>
      <c r="H14" s="265">
        <v>1466.3371778500002</v>
      </c>
      <c r="I14" s="265">
        <v>367.45097183000001</v>
      </c>
      <c r="J14" s="265">
        <v>709.54645370000003</v>
      </c>
      <c r="K14" s="265">
        <v>1079.0524226499999</v>
      </c>
      <c r="L14" s="265">
        <v>1533.72783602</v>
      </c>
      <c r="M14" s="265">
        <v>392.55380906999994</v>
      </c>
      <c r="N14" s="265">
        <v>774.11997953999992</v>
      </c>
      <c r="O14" s="265">
        <v>1141.6080769600001</v>
      </c>
      <c r="P14" s="265">
        <v>0</v>
      </c>
      <c r="Q14" s="265"/>
      <c r="R14" s="265"/>
      <c r="S14" s="265"/>
      <c r="T14" s="265"/>
      <c r="U14" s="265"/>
      <c r="V14" s="265"/>
      <c r="W14" s="265"/>
    </row>
    <row r="15" spans="2:32" x14ac:dyDescent="0.35">
      <c r="B15" s="5"/>
      <c r="C15" s="264" t="s">
        <v>155</v>
      </c>
      <c r="D15" s="265">
        <v>109.69480129</v>
      </c>
      <c r="E15" s="265">
        <v>29.922000000000001</v>
      </c>
      <c r="F15" s="265">
        <v>71.198999999999998</v>
      </c>
      <c r="G15" s="265">
        <v>97.867446449999989</v>
      </c>
      <c r="H15" s="265">
        <v>132.38594712</v>
      </c>
      <c r="I15" s="265">
        <v>32.726112559999997</v>
      </c>
      <c r="J15" s="265">
        <v>70.917905820000001</v>
      </c>
      <c r="K15" s="265">
        <v>103.27030689</v>
      </c>
      <c r="L15" s="265">
        <v>135.35086796000002</v>
      </c>
      <c r="M15" s="265">
        <v>28.276060269999999</v>
      </c>
      <c r="N15" s="265">
        <v>60.475557289999998</v>
      </c>
      <c r="O15" s="265">
        <v>96.204983430000013</v>
      </c>
      <c r="P15" s="265">
        <v>0</v>
      </c>
      <c r="Q15" s="265"/>
      <c r="R15" s="265"/>
      <c r="S15" s="265"/>
      <c r="T15" s="265"/>
      <c r="U15" s="265"/>
      <c r="V15" s="265"/>
      <c r="W15" s="265"/>
    </row>
    <row r="16" spans="2:32" x14ac:dyDescent="0.35">
      <c r="B16" s="5"/>
      <c r="C16" s="264" t="s">
        <v>156</v>
      </c>
      <c r="D16" s="265">
        <v>-562.89233289000003</v>
      </c>
      <c r="E16" s="265">
        <v>-137.14599999999999</v>
      </c>
      <c r="F16" s="265">
        <v>-269.20299999999997</v>
      </c>
      <c r="G16" s="265">
        <v>-392.92357045</v>
      </c>
      <c r="H16" s="265">
        <v>-566.98491598999999</v>
      </c>
      <c r="I16" s="265">
        <v>-140.70311344999999</v>
      </c>
      <c r="J16" s="265">
        <v>-289.96845217000003</v>
      </c>
      <c r="K16" s="265">
        <v>-426.25310546000003</v>
      </c>
      <c r="L16" s="265">
        <v>-615.06971959999998</v>
      </c>
      <c r="M16" s="265">
        <v>-154.09507205</v>
      </c>
      <c r="N16" s="265">
        <v>-306.31901653000006</v>
      </c>
      <c r="O16" s="265">
        <v>-450.13552963000001</v>
      </c>
      <c r="P16" s="265">
        <v>0</v>
      </c>
      <c r="Q16" s="265"/>
      <c r="R16" s="265"/>
      <c r="S16" s="265"/>
      <c r="T16" s="265"/>
      <c r="U16" s="265"/>
      <c r="V16" s="265"/>
      <c r="W16" s="265"/>
    </row>
    <row r="17" spans="2:32" x14ac:dyDescent="0.35">
      <c r="B17" s="5"/>
      <c r="C17" s="264" t="s">
        <v>319</v>
      </c>
      <c r="D17" s="265">
        <v>-61.88</v>
      </c>
      <c r="E17" s="265">
        <v>-20.786999999999999</v>
      </c>
      <c r="F17" s="265">
        <v>-37.716999999999999</v>
      </c>
      <c r="G17" s="265">
        <v>-38.171028350000007</v>
      </c>
      <c r="H17" s="265">
        <v>-72.509964890000006</v>
      </c>
      <c r="I17" s="265">
        <v>-7.8273178400000001</v>
      </c>
      <c r="J17" s="265">
        <v>-15.43500613</v>
      </c>
      <c r="K17" s="265">
        <v>-26.993396350000001</v>
      </c>
      <c r="L17" s="265">
        <v>-66.65259875000001</v>
      </c>
      <c r="M17" s="265">
        <v>-9.7554733300000009</v>
      </c>
      <c r="N17" s="265">
        <v>-18.236381000000002</v>
      </c>
      <c r="O17" s="265">
        <v>-25.73395056</v>
      </c>
      <c r="P17" s="265">
        <v>0</v>
      </c>
      <c r="Q17" s="265"/>
      <c r="R17" s="265"/>
      <c r="S17" s="265"/>
      <c r="T17" s="265"/>
      <c r="U17" s="265"/>
      <c r="V17" s="265"/>
      <c r="W17" s="265"/>
    </row>
    <row r="18" spans="2:32" x14ac:dyDescent="0.35">
      <c r="B18" s="5"/>
      <c r="C18" s="264" t="s">
        <v>366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305">
        <v>0</v>
      </c>
      <c r="Q18" s="305">
        <v>0</v>
      </c>
      <c r="R18" s="305">
        <v>0</v>
      </c>
      <c r="S18" s="305">
        <v>0</v>
      </c>
      <c r="T18" s="305">
        <v>0</v>
      </c>
      <c r="U18" s="305"/>
      <c r="V18" s="305"/>
      <c r="W18" s="305"/>
    </row>
    <row r="19" spans="2:32" x14ac:dyDescent="0.35">
      <c r="B19" s="5"/>
      <c r="C19" s="264"/>
      <c r="D19" s="305">
        <v>0</v>
      </c>
      <c r="E19" s="305">
        <v>0</v>
      </c>
      <c r="F19" s="305">
        <v>0</v>
      </c>
      <c r="G19" s="265">
        <v>0</v>
      </c>
      <c r="H19" s="265">
        <v>0</v>
      </c>
      <c r="I19" s="265">
        <v>0</v>
      </c>
      <c r="J19" s="265">
        <v>0</v>
      </c>
      <c r="K19" s="265">
        <v>0</v>
      </c>
      <c r="L19" s="265">
        <v>0</v>
      </c>
      <c r="M19" s="265">
        <v>0</v>
      </c>
      <c r="N19" s="265">
        <v>0</v>
      </c>
      <c r="O19" s="265">
        <v>0</v>
      </c>
      <c r="P19" s="265">
        <v>0</v>
      </c>
      <c r="Q19" s="265">
        <v>0</v>
      </c>
      <c r="R19" s="265">
        <v>0</v>
      </c>
      <c r="S19" s="265">
        <v>0</v>
      </c>
      <c r="T19" s="265">
        <v>0</v>
      </c>
      <c r="U19" s="265"/>
      <c r="V19" s="265"/>
      <c r="W19" s="265"/>
    </row>
    <row r="20" spans="2:32" x14ac:dyDescent="0.35">
      <c r="B20" s="5"/>
      <c r="C20" s="259" t="s">
        <v>13</v>
      </c>
      <c r="D20" s="265">
        <v>2422.9291135499998</v>
      </c>
      <c r="E20" s="265">
        <v>960.68000000000006</v>
      </c>
      <c r="F20" s="265">
        <v>2163.17</v>
      </c>
      <c r="G20" s="265">
        <v>2406.46817629</v>
      </c>
      <c r="H20" s="265">
        <v>3346.2112143799995</v>
      </c>
      <c r="I20" s="265">
        <v>867.55410680799991</v>
      </c>
      <c r="J20" s="265">
        <v>1653.397670713</v>
      </c>
      <c r="K20" s="265">
        <v>2456.8592156519999</v>
      </c>
      <c r="L20" s="265">
        <v>3292.4371734729998</v>
      </c>
      <c r="M20" s="265">
        <v>945.43879386000003</v>
      </c>
      <c r="N20" s="265">
        <v>1839.4994514979999</v>
      </c>
      <c r="O20" s="265">
        <v>2801.31432138634</v>
      </c>
      <c r="P20" s="265"/>
      <c r="Q20" s="265"/>
      <c r="R20" s="265"/>
      <c r="S20" s="265"/>
      <c r="T20" s="265"/>
      <c r="U20" s="265"/>
      <c r="V20" s="265"/>
      <c r="W20" s="265"/>
    </row>
    <row r="21" spans="2:32" x14ac:dyDescent="0.35">
      <c r="B21" s="5"/>
      <c r="C21" s="262" t="s">
        <v>14</v>
      </c>
      <c r="D21" s="265">
        <v>1577</v>
      </c>
      <c r="E21" s="265">
        <v>414</v>
      </c>
      <c r="F21" s="265">
        <v>840</v>
      </c>
      <c r="G21" s="265">
        <v>1806.15</v>
      </c>
      <c r="H21" s="265">
        <v>2434.33</v>
      </c>
      <c r="I21" s="265">
        <v>629.07127797800001</v>
      </c>
      <c r="J21" s="265">
        <v>1286.3259470830001</v>
      </c>
      <c r="K21" s="265">
        <v>1983.1403515019999</v>
      </c>
      <c r="L21" s="265">
        <v>2702.5911026829999</v>
      </c>
      <c r="M21" s="265">
        <v>738.42434333000006</v>
      </c>
      <c r="N21" s="265">
        <v>1521.5674138479999</v>
      </c>
      <c r="O21" s="265">
        <v>2275.9818089923401</v>
      </c>
      <c r="P21" s="265"/>
      <c r="Q21" s="265"/>
      <c r="R21" s="265"/>
      <c r="S21" s="265"/>
      <c r="T21" s="265"/>
      <c r="U21" s="265"/>
      <c r="V21" s="265"/>
      <c r="W21" s="265"/>
    </row>
    <row r="22" spans="2:32" x14ac:dyDescent="0.35">
      <c r="B22" s="5"/>
      <c r="C22" s="262" t="s">
        <v>15</v>
      </c>
      <c r="D22" s="265">
        <v>845.92911355000001</v>
      </c>
      <c r="E22" s="265">
        <v>546.68000000000006</v>
      </c>
      <c r="F22" s="265">
        <v>1323.17</v>
      </c>
      <c r="G22" s="265">
        <v>600.31817629</v>
      </c>
      <c r="H22" s="265">
        <v>911.88121437999985</v>
      </c>
      <c r="I22" s="265">
        <v>238.48282882999999</v>
      </c>
      <c r="J22" s="265">
        <v>367.07172362999995</v>
      </c>
      <c r="K22" s="265">
        <v>473.71886415000006</v>
      </c>
      <c r="L22" s="265">
        <v>589.84607078999989</v>
      </c>
      <c r="M22" s="265">
        <v>207.01445052999998</v>
      </c>
      <c r="N22" s="265">
        <v>317.93203764999993</v>
      </c>
      <c r="O22" s="265">
        <v>525.3325123940001</v>
      </c>
      <c r="P22" s="265"/>
      <c r="Q22" s="265"/>
      <c r="R22" s="265"/>
      <c r="S22" s="265"/>
      <c r="T22" s="265"/>
      <c r="U22" s="265"/>
      <c r="V22" s="265"/>
      <c r="W22" s="265"/>
    </row>
    <row r="23" spans="2:32" x14ac:dyDescent="0.35">
      <c r="B23" s="5"/>
      <c r="C23" s="259"/>
      <c r="D23" s="305">
        <v>0</v>
      </c>
      <c r="E23" s="305">
        <v>0</v>
      </c>
      <c r="F23" s="305">
        <v>0</v>
      </c>
      <c r="G23" s="265">
        <v>0</v>
      </c>
      <c r="H23" s="265">
        <v>0</v>
      </c>
      <c r="I23" s="265">
        <v>0</v>
      </c>
      <c r="J23" s="265">
        <v>0</v>
      </c>
      <c r="K23" s="265">
        <v>0</v>
      </c>
      <c r="L23" s="265">
        <v>0</v>
      </c>
      <c r="M23" s="265">
        <v>0</v>
      </c>
      <c r="N23" s="265">
        <v>0</v>
      </c>
      <c r="O23" s="265">
        <v>0</v>
      </c>
      <c r="P23" s="265"/>
      <c r="Q23" s="265"/>
      <c r="R23" s="265"/>
      <c r="S23" s="265"/>
      <c r="T23" s="265"/>
      <c r="U23" s="265"/>
      <c r="V23" s="265"/>
      <c r="W23" s="265"/>
      <c r="Y23" s="266"/>
      <c r="Z23" s="266"/>
      <c r="AA23" s="266"/>
      <c r="AB23" s="266"/>
      <c r="AC23" s="266"/>
      <c r="AD23" s="266"/>
      <c r="AE23" s="266"/>
      <c r="AF23" s="266"/>
    </row>
    <row r="24" spans="2:32" x14ac:dyDescent="0.35">
      <c r="B24" s="5"/>
      <c r="C24" s="259" t="s">
        <v>16</v>
      </c>
      <c r="D24" s="265">
        <v>4322.0931540700003</v>
      </c>
      <c r="E24" s="265">
        <v>1207.9175826599999</v>
      </c>
      <c r="F24" s="265">
        <v>2504.1689999999999</v>
      </c>
      <c r="G24" s="265">
        <v>2779.9539533300003</v>
      </c>
      <c r="H24" s="265">
        <v>3746.9842315840006</v>
      </c>
      <c r="I24" s="265">
        <v>965.46967844799997</v>
      </c>
      <c r="J24" s="265">
        <v>1938.081165782</v>
      </c>
      <c r="K24" s="265">
        <v>2914.2200341159996</v>
      </c>
      <c r="L24" s="265">
        <v>3907.2570212280007</v>
      </c>
      <c r="M24" s="265">
        <v>990.12839315699989</v>
      </c>
      <c r="N24" s="265">
        <v>1993.7893287669999</v>
      </c>
      <c r="O24" s="265">
        <v>2949.4480730316595</v>
      </c>
      <c r="P24" s="357">
        <v>-0.36699999999999999</v>
      </c>
      <c r="Q24" s="357">
        <v>0</v>
      </c>
      <c r="R24" s="357">
        <v>0</v>
      </c>
      <c r="S24" s="357">
        <v>0</v>
      </c>
      <c r="T24" s="357">
        <v>-4.3999999999999997E-2</v>
      </c>
      <c r="U24" s="265">
        <v>-0.02</v>
      </c>
      <c r="V24" s="265">
        <v>16.5</v>
      </c>
      <c r="W24" s="265">
        <v>17.5</v>
      </c>
    </row>
    <row r="25" spans="2:32" x14ac:dyDescent="0.35">
      <c r="B25" s="5"/>
      <c r="C25" s="358" t="s">
        <v>17</v>
      </c>
      <c r="D25" s="265">
        <v>502</v>
      </c>
      <c r="E25" s="265">
        <v>115</v>
      </c>
      <c r="F25" s="265">
        <v>227.36</v>
      </c>
      <c r="G25" s="265">
        <v>354.49</v>
      </c>
      <c r="H25" s="265">
        <v>490.67</v>
      </c>
      <c r="I25" s="265">
        <v>106.09177568699999</v>
      </c>
      <c r="J25" s="265">
        <v>218.25289663999999</v>
      </c>
      <c r="K25" s="265">
        <v>421.49437836999999</v>
      </c>
      <c r="L25" s="265">
        <v>597.06520701900001</v>
      </c>
      <c r="M25" s="265">
        <v>131.13273521000002</v>
      </c>
      <c r="N25" s="265">
        <v>262.17118297399998</v>
      </c>
      <c r="O25" s="265">
        <v>408.64737269599999</v>
      </c>
      <c r="P25" s="359">
        <v>-0.36699999999999999</v>
      </c>
      <c r="Q25" s="359"/>
      <c r="R25" s="359"/>
      <c r="S25" s="359"/>
      <c r="T25" s="359">
        <v>-4.3999999999999997E-2</v>
      </c>
      <c r="U25" s="357">
        <v>-0.02</v>
      </c>
      <c r="V25" s="357">
        <v>0</v>
      </c>
      <c r="W25" s="357">
        <v>0</v>
      </c>
      <c r="Y25" s="266"/>
      <c r="Z25" s="266"/>
      <c r="AA25" s="266"/>
      <c r="AB25" s="266"/>
      <c r="AC25" s="266"/>
      <c r="AD25" s="266"/>
      <c r="AE25" s="266"/>
      <c r="AF25" s="266"/>
    </row>
    <row r="26" spans="2:32" x14ac:dyDescent="0.35">
      <c r="B26" s="5"/>
      <c r="C26" s="259" t="s">
        <v>18</v>
      </c>
      <c r="D26" s="265">
        <v>3820.0931540700003</v>
      </c>
      <c r="E26" s="265">
        <v>1092.9175826599999</v>
      </c>
      <c r="F26" s="265">
        <v>2276.8090000000002</v>
      </c>
      <c r="G26" s="265">
        <v>2425.4639533300001</v>
      </c>
      <c r="H26" s="265">
        <v>3256.3142315840005</v>
      </c>
      <c r="I26" s="265">
        <v>859.37790276099997</v>
      </c>
      <c r="J26" s="265">
        <v>1719.828269142</v>
      </c>
      <c r="K26" s="265">
        <v>2492.7256557459996</v>
      </c>
      <c r="L26" s="265">
        <v>3310.1918142090008</v>
      </c>
      <c r="M26" s="265">
        <v>858.99565794699993</v>
      </c>
      <c r="N26" s="265">
        <v>1731.6181457930002</v>
      </c>
      <c r="O26" s="265">
        <v>2540.8007003356593</v>
      </c>
      <c r="P26" s="259"/>
      <c r="Q26" s="259"/>
      <c r="R26" s="259"/>
      <c r="S26" s="259"/>
      <c r="T26" s="259"/>
      <c r="U26" s="359"/>
      <c r="V26" s="359"/>
      <c r="W26" s="359"/>
    </row>
    <row r="27" spans="2:32" x14ac:dyDescent="0.35">
      <c r="B27" s="5"/>
      <c r="C27" s="259"/>
      <c r="D27" s="265">
        <v>0</v>
      </c>
      <c r="E27" s="265">
        <v>0</v>
      </c>
      <c r="F27" s="265">
        <v>0</v>
      </c>
      <c r="G27" s="265">
        <v>0</v>
      </c>
      <c r="H27" s="265">
        <v>0</v>
      </c>
      <c r="I27" s="265">
        <v>0</v>
      </c>
      <c r="J27" s="265">
        <v>0</v>
      </c>
      <c r="K27" s="265">
        <v>0</v>
      </c>
      <c r="L27" s="265">
        <v>0</v>
      </c>
      <c r="M27" s="265">
        <v>0</v>
      </c>
      <c r="N27" s="265">
        <v>0</v>
      </c>
      <c r="O27" s="265">
        <v>0</v>
      </c>
      <c r="P27" s="265">
        <v>0</v>
      </c>
      <c r="Q27" s="265">
        <v>0</v>
      </c>
      <c r="R27" s="265">
        <v>0</v>
      </c>
      <c r="S27" s="265">
        <v>0</v>
      </c>
      <c r="T27" s="265">
        <v>0</v>
      </c>
      <c r="U27" s="259"/>
      <c r="V27" s="259"/>
      <c r="W27" s="259"/>
      <c r="Y27" s="266"/>
      <c r="Z27" s="266"/>
      <c r="AA27" s="266"/>
      <c r="AB27" s="266"/>
      <c r="AC27" s="266"/>
      <c r="AD27" s="266"/>
      <c r="AE27" s="266"/>
      <c r="AF27" s="266"/>
    </row>
    <row r="28" spans="2:32" x14ac:dyDescent="0.35">
      <c r="B28" s="5"/>
      <c r="C28" s="259" t="s">
        <v>20</v>
      </c>
      <c r="D28" s="265">
        <v>3540.0900265</v>
      </c>
      <c r="E28" s="265">
        <v>885.97600000000011</v>
      </c>
      <c r="F28" s="265">
        <v>1842.1129999999998</v>
      </c>
      <c r="G28" s="265">
        <v>2607.01341959</v>
      </c>
      <c r="H28" s="265">
        <v>3562.55858958</v>
      </c>
      <c r="I28" s="265">
        <v>894.29658833100007</v>
      </c>
      <c r="J28" s="265">
        <v>1769.6953043215406</v>
      </c>
      <c r="K28" s="265">
        <v>2619.6784031635398</v>
      </c>
      <c r="L28" s="265">
        <v>3577.8441039245399</v>
      </c>
      <c r="M28" s="265">
        <v>854.42148799563802</v>
      </c>
      <c r="N28" s="265">
        <v>1782.9264333321</v>
      </c>
      <c r="O28" s="265">
        <v>2673.0927454373514</v>
      </c>
      <c r="P28" s="376">
        <v>2.2999999999999998</v>
      </c>
      <c r="Q28" s="376">
        <v>0</v>
      </c>
      <c r="R28" s="376">
        <v>0</v>
      </c>
      <c r="S28" s="376">
        <v>0</v>
      </c>
      <c r="T28" s="376">
        <v>2.5</v>
      </c>
      <c r="U28" s="376">
        <v>2.5</v>
      </c>
      <c r="V28" s="376">
        <v>1.4</v>
      </c>
      <c r="W28" s="376">
        <v>1.3</v>
      </c>
      <c r="Y28" s="266"/>
      <c r="Z28" s="266"/>
      <c r="AA28" s="266"/>
      <c r="AB28" s="266"/>
      <c r="AC28" s="266"/>
      <c r="AD28" s="266"/>
      <c r="AE28" s="266"/>
      <c r="AF28" s="266"/>
    </row>
    <row r="29" spans="2:32" x14ac:dyDescent="0.35">
      <c r="B29" s="5"/>
      <c r="C29" s="259" t="s">
        <v>325</v>
      </c>
      <c r="D29" s="265">
        <v>2723.4450265</v>
      </c>
      <c r="E29" s="265">
        <v>676.95</v>
      </c>
      <c r="F29" s="265">
        <v>1415.6399999999999</v>
      </c>
      <c r="G29" s="265">
        <v>1962.5188334300001</v>
      </c>
      <c r="H29" s="265">
        <v>2687.1458319899998</v>
      </c>
      <c r="I29" s="265">
        <v>662.92362375100004</v>
      </c>
      <c r="J29" s="265">
        <v>1337.5858266915445</v>
      </c>
      <c r="K29" s="265">
        <v>1957.68137144354</v>
      </c>
      <c r="L29" s="265">
        <v>2690.1563247045397</v>
      </c>
      <c r="M29" s="265">
        <v>625.75253837563798</v>
      </c>
      <c r="N29" s="265">
        <v>1320.7165990921001</v>
      </c>
      <c r="O29" s="265">
        <v>1976.9369798473513</v>
      </c>
      <c r="P29" s="265"/>
      <c r="Q29" s="265"/>
      <c r="R29" s="265"/>
      <c r="S29" s="265"/>
      <c r="T29" s="265"/>
      <c r="U29" s="360"/>
      <c r="V29" s="360"/>
      <c r="W29" s="360"/>
    </row>
    <row r="30" spans="2:32" x14ac:dyDescent="0.35">
      <c r="B30" s="5"/>
      <c r="C30" s="259" t="s">
        <v>158</v>
      </c>
      <c r="D30" s="265">
        <v>110.5</v>
      </c>
      <c r="E30" s="265">
        <v>28.544</v>
      </c>
      <c r="F30" s="265">
        <v>55.290999999999997</v>
      </c>
      <c r="G30" s="265">
        <v>88.420417400000005</v>
      </c>
      <c r="H30" s="265">
        <v>119.15970072</v>
      </c>
      <c r="I30" s="265">
        <v>33.613495169999993</v>
      </c>
      <c r="J30" s="265">
        <v>47.208521600000005</v>
      </c>
      <c r="K30" s="265">
        <v>80.689833839999991</v>
      </c>
      <c r="L30" s="265">
        <v>112.47223447000003</v>
      </c>
      <c r="M30" s="265">
        <v>34.28265781999999</v>
      </c>
      <c r="N30" s="265">
        <v>59.529829970000002</v>
      </c>
      <c r="O30" s="265">
        <v>90.904766039999998</v>
      </c>
      <c r="P30" s="265"/>
      <c r="Q30" s="265"/>
      <c r="R30" s="265"/>
      <c r="S30" s="265"/>
      <c r="T30" s="265"/>
      <c r="U30" s="265"/>
      <c r="V30" s="265"/>
      <c r="W30" s="265"/>
    </row>
    <row r="31" spans="2:32" x14ac:dyDescent="0.35">
      <c r="B31" s="5"/>
      <c r="C31" s="259" t="s">
        <v>157</v>
      </c>
      <c r="D31" s="265">
        <v>432.38</v>
      </c>
      <c r="E31" s="265">
        <v>115.818</v>
      </c>
      <c r="F31" s="265">
        <v>239.971</v>
      </c>
      <c r="G31" s="265">
        <v>363.10221321999978</v>
      </c>
      <c r="H31" s="265">
        <v>490.64860268000001</v>
      </c>
      <c r="I31" s="265">
        <v>128.52492418</v>
      </c>
      <c r="J31" s="265">
        <v>244.82657885</v>
      </c>
      <c r="K31" s="265">
        <v>368.15863765000012</v>
      </c>
      <c r="L31" s="265">
        <v>490.81860899999981</v>
      </c>
      <c r="M31" s="265">
        <v>124.72265490000005</v>
      </c>
      <c r="N31" s="265">
        <v>255.84692821000002</v>
      </c>
      <c r="O31" s="265">
        <v>389.17656559</v>
      </c>
      <c r="P31" s="265"/>
      <c r="Q31" s="265"/>
      <c r="R31" s="265"/>
      <c r="S31" s="265"/>
      <c r="T31" s="265"/>
      <c r="U31" s="265"/>
      <c r="V31" s="265"/>
      <c r="W31" s="265"/>
    </row>
    <row r="32" spans="2:32" x14ac:dyDescent="0.35">
      <c r="B32" s="5"/>
      <c r="C32" s="358" t="s">
        <v>320</v>
      </c>
      <c r="D32" s="265">
        <v>196.07</v>
      </c>
      <c r="E32" s="265">
        <v>48.095999999999997</v>
      </c>
      <c r="F32" s="265">
        <v>97.936999999999998</v>
      </c>
      <c r="G32" s="265">
        <v>144.93549346999998</v>
      </c>
      <c r="H32" s="265">
        <v>202.06967949</v>
      </c>
      <c r="I32" s="265">
        <v>51.664644300000006</v>
      </c>
      <c r="J32" s="265">
        <v>100.98633351000002</v>
      </c>
      <c r="K32" s="265">
        <v>155.86058176</v>
      </c>
      <c r="L32" s="265">
        <v>208.71881883000003</v>
      </c>
      <c r="M32" s="265">
        <v>53.132228420000011</v>
      </c>
      <c r="N32" s="265">
        <v>112.33969683000001</v>
      </c>
      <c r="O32" s="265">
        <v>162.38663349999999</v>
      </c>
      <c r="P32" s="376">
        <v>2.2999999999999998</v>
      </c>
      <c r="Q32" s="376"/>
      <c r="R32" s="376"/>
      <c r="S32" s="376"/>
      <c r="T32" s="376">
        <v>2.5</v>
      </c>
      <c r="U32" s="376">
        <v>2.5</v>
      </c>
      <c r="V32" s="376">
        <v>1.4</v>
      </c>
      <c r="W32" s="376">
        <v>1.3</v>
      </c>
    </row>
    <row r="33" spans="2:32" x14ac:dyDescent="0.35">
      <c r="B33" s="5"/>
      <c r="C33" s="259" t="s">
        <v>321</v>
      </c>
      <c r="D33" s="265">
        <v>77.650000000000006</v>
      </c>
      <c r="E33" s="265">
        <v>16.567</v>
      </c>
      <c r="F33" s="265">
        <v>33.273000000000003</v>
      </c>
      <c r="G33" s="265">
        <v>48.036462069999999</v>
      </c>
      <c r="H33" s="265">
        <v>63.534774699999993</v>
      </c>
      <c r="I33" s="265">
        <v>17.569900929999999</v>
      </c>
      <c r="J33" s="265">
        <v>39.088043670000005</v>
      </c>
      <c r="K33" s="265">
        <v>57.287978469999999</v>
      </c>
      <c r="L33" s="265">
        <v>75.678116920000008</v>
      </c>
      <c r="M33" s="265">
        <v>16.53140848</v>
      </c>
      <c r="N33" s="265">
        <v>34.493379229999995</v>
      </c>
      <c r="O33" s="265">
        <v>53.687800459999984</v>
      </c>
      <c r="P33" s="265"/>
      <c r="Q33" s="265"/>
      <c r="R33" s="265"/>
      <c r="S33" s="265"/>
      <c r="T33" s="265"/>
      <c r="U33" s="361"/>
      <c r="V33" s="361"/>
      <c r="W33" s="361"/>
    </row>
    <row r="34" spans="2:32" x14ac:dyDescent="0.35">
      <c r="B34" s="5"/>
      <c r="C34" s="259"/>
      <c r="D34" s="305">
        <v>0</v>
      </c>
      <c r="E34" s="305">
        <v>0</v>
      </c>
      <c r="F34" s="305">
        <v>0</v>
      </c>
      <c r="G34" s="265">
        <v>0</v>
      </c>
      <c r="H34" s="265">
        <v>0</v>
      </c>
      <c r="I34" s="265">
        <v>0</v>
      </c>
      <c r="J34" s="265">
        <v>0</v>
      </c>
      <c r="K34" s="265">
        <v>0</v>
      </c>
      <c r="L34" s="265">
        <v>0</v>
      </c>
      <c r="M34" s="265">
        <v>0</v>
      </c>
      <c r="N34" s="265">
        <v>0</v>
      </c>
      <c r="O34" s="265">
        <v>0</v>
      </c>
      <c r="P34" s="265">
        <v>0</v>
      </c>
      <c r="Q34" s="265">
        <v>0</v>
      </c>
      <c r="R34" s="265">
        <v>0</v>
      </c>
      <c r="S34" s="265">
        <v>0</v>
      </c>
      <c r="T34" s="265">
        <v>0</v>
      </c>
      <c r="U34" s="265"/>
      <c r="V34" s="265"/>
      <c r="W34" s="265"/>
    </row>
    <row r="35" spans="2:32" x14ac:dyDescent="0.35">
      <c r="B35" s="5"/>
      <c r="C35" s="259" t="s">
        <v>324</v>
      </c>
      <c r="D35" s="265">
        <v>64.200999999999993</v>
      </c>
      <c r="E35" s="265">
        <v>23.716999999999999</v>
      </c>
      <c r="F35" s="265">
        <v>50.045000000000002</v>
      </c>
      <c r="G35" s="265">
        <v>68.58843940000034</v>
      </c>
      <c r="H35" s="265">
        <v>83.815486500000233</v>
      </c>
      <c r="I35" s="265">
        <v>20.273688520000039</v>
      </c>
      <c r="J35" s="265">
        <v>42.951423590000033</v>
      </c>
      <c r="K35" s="265">
        <v>67.079196009999876</v>
      </c>
      <c r="L35" s="265">
        <v>99.668606410000166</v>
      </c>
      <c r="M35" s="265">
        <v>28.310374339999925</v>
      </c>
      <c r="N35" s="265">
        <v>47.830305059999887</v>
      </c>
      <c r="O35" s="265">
        <v>65.787814610000055</v>
      </c>
      <c r="P35" s="265"/>
      <c r="Q35" s="265"/>
      <c r="R35" s="265"/>
      <c r="S35" s="265"/>
      <c r="T35" s="265"/>
      <c r="U35" s="265"/>
      <c r="V35" s="265"/>
      <c r="W35" s="265"/>
    </row>
    <row r="36" spans="2:32" x14ac:dyDescent="0.35">
      <c r="B36" s="5"/>
      <c r="C36" s="259"/>
      <c r="D36" s="305">
        <v>0</v>
      </c>
      <c r="E36" s="305">
        <v>0</v>
      </c>
      <c r="F36" s="305">
        <v>0</v>
      </c>
      <c r="G36" s="265">
        <v>0</v>
      </c>
      <c r="H36" s="265">
        <v>0</v>
      </c>
      <c r="I36" s="265">
        <v>0</v>
      </c>
      <c r="J36" s="265">
        <v>0</v>
      </c>
      <c r="K36" s="265">
        <v>0</v>
      </c>
      <c r="L36" s="265">
        <v>0</v>
      </c>
      <c r="M36" s="265">
        <v>0</v>
      </c>
      <c r="N36" s="265">
        <v>0</v>
      </c>
      <c r="O36" s="265">
        <v>0</v>
      </c>
      <c r="P36" s="265">
        <v>0</v>
      </c>
      <c r="Q36" s="265">
        <v>0</v>
      </c>
      <c r="R36" s="265">
        <v>0</v>
      </c>
      <c r="S36" s="265">
        <v>0</v>
      </c>
      <c r="T36" s="265">
        <v>0</v>
      </c>
      <c r="U36" s="265"/>
      <c r="V36" s="265"/>
      <c r="W36" s="265"/>
    </row>
    <row r="37" spans="2:32" x14ac:dyDescent="0.35">
      <c r="B37" s="5"/>
      <c r="C37" s="259" t="s">
        <v>19</v>
      </c>
      <c r="D37" s="265">
        <v>1396.539</v>
      </c>
      <c r="E37" s="265">
        <v>330.78300000000002</v>
      </c>
      <c r="F37" s="265">
        <v>605.15200000000004</v>
      </c>
      <c r="G37" s="265">
        <v>1699.1433727800002</v>
      </c>
      <c r="H37" s="265">
        <v>2346.4706068160003</v>
      </c>
      <c r="I37" s="265">
        <v>618.95213751000006</v>
      </c>
      <c r="J37" s="265">
        <v>1135.4413996999995</v>
      </c>
      <c r="K37" s="265">
        <v>1653.4237309500002</v>
      </c>
      <c r="L37" s="265">
        <v>2331.6067321199994</v>
      </c>
      <c r="M37" s="265">
        <v>549.06184913300012</v>
      </c>
      <c r="N37" s="265">
        <v>1088.97374943</v>
      </c>
      <c r="O37" s="265">
        <v>1759.079082480001</v>
      </c>
      <c r="P37" s="360">
        <v>8</v>
      </c>
      <c r="Q37" s="360"/>
      <c r="R37" s="360"/>
      <c r="S37" s="360"/>
      <c r="T37" s="360">
        <v>1.6</v>
      </c>
      <c r="U37" s="265">
        <v>-5.9</v>
      </c>
      <c r="V37" s="265">
        <v>-41.4</v>
      </c>
      <c r="W37" s="265">
        <v>6.6</v>
      </c>
    </row>
    <row r="38" spans="2:32" x14ac:dyDescent="0.35">
      <c r="B38" s="5"/>
      <c r="C38" s="259"/>
      <c r="D38" s="305">
        <v>0</v>
      </c>
      <c r="E38" s="305">
        <v>0</v>
      </c>
      <c r="F38" s="305">
        <v>0</v>
      </c>
      <c r="G38" s="265">
        <v>0</v>
      </c>
      <c r="H38" s="265">
        <v>0</v>
      </c>
      <c r="I38" s="265">
        <v>0</v>
      </c>
      <c r="J38" s="265">
        <v>0</v>
      </c>
      <c r="K38" s="265">
        <v>0</v>
      </c>
      <c r="L38" s="265">
        <v>0</v>
      </c>
      <c r="M38" s="265">
        <v>0</v>
      </c>
      <c r="N38" s="265">
        <v>0</v>
      </c>
      <c r="O38" s="265">
        <v>0</v>
      </c>
      <c r="P38" s="265">
        <v>0</v>
      </c>
      <c r="Q38" s="265">
        <v>0</v>
      </c>
      <c r="R38" s="265">
        <v>0</v>
      </c>
      <c r="S38" s="265">
        <v>0</v>
      </c>
      <c r="T38" s="265">
        <v>0</v>
      </c>
      <c r="U38" s="360"/>
      <c r="V38" s="360"/>
      <c r="W38" s="360"/>
    </row>
    <row r="39" spans="2:32" x14ac:dyDescent="0.35">
      <c r="B39" s="5"/>
      <c r="C39" s="259" t="s">
        <v>21</v>
      </c>
      <c r="D39" s="265">
        <v>1676.1833228300002</v>
      </c>
      <c r="E39" s="265">
        <v>537.99099999999999</v>
      </c>
      <c r="F39" s="265">
        <v>1039.4479999999999</v>
      </c>
      <c r="G39" s="265">
        <v>1517.5939065200009</v>
      </c>
      <c r="H39" s="265">
        <v>2040.2262488199999</v>
      </c>
      <c r="I39" s="265">
        <v>584.03345194000008</v>
      </c>
      <c r="J39" s="265">
        <v>1085.574364520455</v>
      </c>
      <c r="K39" s="265">
        <v>1526.47098353246</v>
      </c>
      <c r="L39" s="265">
        <v>2063.9544424044602</v>
      </c>
      <c r="M39" s="265">
        <v>553.63601908436192</v>
      </c>
      <c r="N39" s="265">
        <v>1037.6658104408959</v>
      </c>
      <c r="O39" s="265">
        <v>1626.7870373783089</v>
      </c>
      <c r="P39" s="362">
        <v>40.5</v>
      </c>
      <c r="Q39" s="362">
        <v>0</v>
      </c>
      <c r="R39" s="362">
        <v>0</v>
      </c>
      <c r="S39" s="362">
        <v>0</v>
      </c>
      <c r="T39" s="362">
        <v>34.4</v>
      </c>
      <c r="U39" s="265">
        <v>20.2</v>
      </c>
      <c r="V39" s="265">
        <v>-26.299999999999997</v>
      </c>
      <c r="W39" s="265">
        <v>22.799999999999997</v>
      </c>
    </row>
    <row r="40" spans="2:32" x14ac:dyDescent="0.35">
      <c r="B40" s="239"/>
      <c r="C40" s="259"/>
      <c r="D40" s="305">
        <v>0</v>
      </c>
      <c r="E40" s="305">
        <v>0</v>
      </c>
      <c r="F40" s="305">
        <v>0</v>
      </c>
      <c r="G40" s="265">
        <v>0</v>
      </c>
      <c r="H40" s="265">
        <v>0</v>
      </c>
      <c r="I40" s="265">
        <v>0</v>
      </c>
      <c r="J40" s="265">
        <v>0</v>
      </c>
      <c r="K40" s="265">
        <v>0</v>
      </c>
      <c r="L40" s="265">
        <v>0</v>
      </c>
      <c r="M40" s="265">
        <v>0</v>
      </c>
      <c r="N40" s="265">
        <v>0</v>
      </c>
      <c r="O40" s="265">
        <v>0</v>
      </c>
      <c r="P40" s="265">
        <v>0</v>
      </c>
      <c r="Q40" s="265">
        <v>0</v>
      </c>
      <c r="R40" s="265">
        <v>0</v>
      </c>
      <c r="S40" s="265">
        <v>0</v>
      </c>
      <c r="T40" s="265">
        <v>0</v>
      </c>
      <c r="U40" s="362"/>
      <c r="V40" s="362"/>
      <c r="W40" s="362"/>
      <c r="Y40" s="266"/>
      <c r="Z40" s="266"/>
      <c r="AA40" s="266"/>
      <c r="AB40" s="266"/>
      <c r="AC40" s="266"/>
      <c r="AD40" s="266"/>
      <c r="AE40" s="266"/>
      <c r="AF40" s="266"/>
    </row>
    <row r="41" spans="2:32" x14ac:dyDescent="0.35">
      <c r="B41" s="7"/>
      <c r="C41" s="259" t="s">
        <v>268</v>
      </c>
      <c r="D41" s="265">
        <v>1667.318</v>
      </c>
      <c r="E41" s="265">
        <v>536.27200000000005</v>
      </c>
      <c r="F41" s="265">
        <v>1036.3399999999999</v>
      </c>
      <c r="G41" s="265">
        <v>1512.3402015700005</v>
      </c>
      <c r="H41" s="265">
        <v>2032.8320313399997</v>
      </c>
      <c r="I41" s="265">
        <v>581.93022441000005</v>
      </c>
      <c r="J41" s="265">
        <v>1081.5843945904551</v>
      </c>
      <c r="K41" s="265">
        <v>1520.7830089824602</v>
      </c>
      <c r="L41" s="265">
        <v>2053.72100707446</v>
      </c>
      <c r="M41" s="265">
        <v>552.01305823436201</v>
      </c>
      <c r="N41" s="265">
        <v>1032.6242482208961</v>
      </c>
      <c r="O41" s="265">
        <v>1619.1362556483089</v>
      </c>
      <c r="P41" s="360">
        <v>40.5</v>
      </c>
      <c r="Q41" s="360"/>
      <c r="R41" s="360"/>
      <c r="S41" s="360"/>
      <c r="T41" s="360">
        <v>34.4</v>
      </c>
      <c r="U41" s="265">
        <v>20.2</v>
      </c>
      <c r="V41" s="265">
        <v>-26.299999999999997</v>
      </c>
      <c r="W41" s="265">
        <v>22.799999999999997</v>
      </c>
      <c r="Y41" s="266"/>
      <c r="Z41" s="266"/>
      <c r="AA41" s="266"/>
      <c r="AB41" s="266"/>
      <c r="AC41" s="266"/>
      <c r="AD41" s="266"/>
      <c r="AE41" s="266"/>
      <c r="AF41" s="266"/>
    </row>
    <row r="43" spans="2:32" x14ac:dyDescent="0.35">
      <c r="C43" s="1" t="s">
        <v>323</v>
      </c>
    </row>
  </sheetData>
  <mergeCells count="4">
    <mergeCell ref="B4:W4"/>
    <mergeCell ref="C3:W3"/>
    <mergeCell ref="B2:W2"/>
    <mergeCell ref="B1:W1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35"/>
  <cols>
    <col min="1" max="1" width="15" style="142" customWidth="1"/>
    <col min="2" max="2" width="5.453125" style="76" customWidth="1"/>
    <col min="3" max="3" width="85" style="209" bestFit="1" customWidth="1"/>
    <col min="4" max="4" width="16.453125" style="142" customWidth="1"/>
    <col min="5" max="6" width="16.54296875" style="142" bestFit="1" customWidth="1"/>
    <col min="7" max="16384" width="11.453125" style="142"/>
  </cols>
  <sheetData>
    <row r="1" spans="1:5" s="77" customFormat="1" ht="11.5" x14ac:dyDescent="0.35">
      <c r="B1" s="227"/>
      <c r="C1" s="193"/>
    </row>
    <row r="2" spans="1:5" s="81" customFormat="1" ht="11.5" x14ac:dyDescent="0.35">
      <c r="A2" s="377" t="s">
        <v>153</v>
      </c>
      <c r="B2" s="78"/>
      <c r="C2" s="79"/>
      <c r="D2" s="80"/>
    </row>
    <row r="3" spans="1:5" s="81" customFormat="1" ht="66.650000000000006" customHeight="1" thickBot="1" x14ac:dyDescent="0.4">
      <c r="A3" s="378"/>
      <c r="B3" s="82"/>
      <c r="C3" s="83" t="s">
        <v>269</v>
      </c>
      <c r="D3" s="84" t="s">
        <v>91</v>
      </c>
    </row>
    <row r="4" spans="1:5" s="77" customFormat="1" ht="19.75" customHeight="1" thickBot="1" x14ac:dyDescent="0.4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4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3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3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4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4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3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3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4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4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4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3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3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4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4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3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3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4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4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4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3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3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3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3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4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4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4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4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3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3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4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4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3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3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3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3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3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3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4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4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4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4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3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3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3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3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4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4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3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3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3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3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3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3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3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3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3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3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3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3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4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4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4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4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4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4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3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3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3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4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4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3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4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4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" style="228" customWidth="1"/>
    <col min="2" max="2" width="10.7265625" style="228" customWidth="1"/>
    <col min="3" max="3" width="39.81640625" style="228" customWidth="1"/>
    <col min="4" max="6" width="14.453125" style="228" customWidth="1"/>
    <col min="7" max="9" width="16.7265625" style="228" customWidth="1"/>
    <col min="10" max="10" width="15.453125" style="228" customWidth="1"/>
    <col min="11" max="11" width="16.54296875" style="228" customWidth="1"/>
    <col min="12" max="12" width="14.453125" style="228" customWidth="1"/>
    <col min="13" max="13" width="13.54296875" style="228" customWidth="1"/>
    <col min="14" max="14" width="14.453125" style="228" customWidth="1"/>
    <col min="15" max="15" width="17.26953125" style="228" customWidth="1"/>
    <col min="16" max="16" width="14.453125" style="228" customWidth="1"/>
    <col min="17" max="18" width="14" style="228" bestFit="1" customWidth="1"/>
    <col min="19" max="19" width="15.453125" style="228" customWidth="1"/>
    <col min="20" max="21" width="14.453125" style="228" customWidth="1"/>
    <col min="22" max="28" width="15.453125" style="228" customWidth="1"/>
    <col min="29" max="29" width="14.453125" style="228" customWidth="1"/>
    <col min="30" max="30" width="16.54296875" style="228" bestFit="1" customWidth="1"/>
    <col min="31" max="16384" width="11.453125" style="228"/>
  </cols>
  <sheetData>
    <row r="1" spans="2:30" s="229" customFormat="1" ht="21.4" customHeight="1" x14ac:dyDescent="0.3">
      <c r="D1" s="247" t="s">
        <v>272</v>
      </c>
    </row>
    <row r="2" spans="2:30" s="229" customFormat="1" ht="15.5" x14ac:dyDescent="0.35">
      <c r="D2" s="248" t="s">
        <v>275</v>
      </c>
    </row>
    <row r="3" spans="2:30" s="229" customFormat="1" ht="15.5" x14ac:dyDescent="0.35">
      <c r="D3" s="249" t="s">
        <v>276</v>
      </c>
    </row>
    <row r="4" spans="2:30" s="229" customFormat="1" ht="15.5" x14ac:dyDescent="0.35">
      <c r="D4" s="249" t="s">
        <v>277</v>
      </c>
    </row>
    <row r="5" spans="2:30" s="229" customFormat="1" ht="15.5" x14ac:dyDescent="0.25">
      <c r="Z5" s="258" t="s">
        <v>278</v>
      </c>
      <c r="AA5" s="254"/>
      <c r="AB5" s="254"/>
      <c r="AC5" s="254"/>
    </row>
    <row r="6" spans="2:30" s="81" customFormat="1" ht="66.650000000000006" customHeight="1" x14ac:dyDescent="0.3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2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2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2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2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2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2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2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2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2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2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2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2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2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2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2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2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2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2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2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2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2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2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2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2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2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2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2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2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2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2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2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2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2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2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2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2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2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2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2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2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2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2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2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2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2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2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2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2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2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2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2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2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2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2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2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2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2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2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2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2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2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2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2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2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2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2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2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2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2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2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2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2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2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2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453125" defaultRowHeight="12.5" x14ac:dyDescent="0.25"/>
  <cols>
    <col min="1" max="1" width="1.54296875" style="228" customWidth="1"/>
    <col min="2" max="2" width="6" style="228" customWidth="1"/>
    <col min="3" max="3" width="10.7265625" style="228" customWidth="1"/>
    <col min="4" max="4" width="66.453125" style="228" customWidth="1"/>
    <col min="5" max="5" width="13.54296875" style="228" customWidth="1"/>
    <col min="6" max="6" width="14.453125" style="228" customWidth="1"/>
    <col min="7" max="7" width="15.453125" style="228" customWidth="1"/>
    <col min="8" max="11" width="13.54296875" style="228" customWidth="1"/>
    <col min="12" max="12" width="13" style="228" customWidth="1"/>
    <col min="13" max="13" width="13.54296875" style="228" customWidth="1"/>
    <col min="14" max="14" width="14.453125" style="228" customWidth="1"/>
    <col min="15" max="15" width="17" style="228" customWidth="1"/>
    <col min="16" max="16" width="15.453125" style="228" customWidth="1"/>
    <col min="17" max="17" width="14.453125" style="228" customWidth="1"/>
    <col min="18" max="18" width="13.54296875" style="228" customWidth="1"/>
    <col min="19" max="21" width="14.453125" style="228" customWidth="1"/>
    <col min="22" max="22" width="14" style="228" bestFit="1" customWidth="1"/>
    <col min="23" max="23" width="14.453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4296875" style="228" customWidth="1"/>
    <col min="30" max="30" width="14.453125" style="228" customWidth="1"/>
    <col min="31" max="31" width="16.54296875" style="228" bestFit="1" customWidth="1"/>
    <col min="32" max="16384" width="11.453125" style="228"/>
  </cols>
  <sheetData>
    <row r="1" spans="2:31" s="229" customFormat="1" ht="14.9" customHeight="1" x14ac:dyDescent="0.25"/>
    <row r="2" spans="2:31" s="229" customFormat="1" ht="79.5" customHeight="1" x14ac:dyDescent="0.25">
      <c r="C2" s="380" t="s">
        <v>273</v>
      </c>
      <c r="D2" s="380"/>
    </row>
    <row r="3" spans="2:31" s="229" customFormat="1" ht="10.15" customHeight="1" x14ac:dyDescent="0.25"/>
    <row r="4" spans="2:31" s="229" customFormat="1" ht="24" customHeight="1" x14ac:dyDescent="0.25">
      <c r="B4" s="379"/>
      <c r="C4" s="379"/>
    </row>
    <row r="5" spans="2:31" s="229" customFormat="1" ht="14" x14ac:dyDescent="0.2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3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650000000000006" customHeight="1" x14ac:dyDescent="0.3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2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2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2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2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2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2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2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2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2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2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2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2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2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2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2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2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2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2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2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2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2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2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2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2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2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2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2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2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2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2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2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2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2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2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2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2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2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2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2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2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2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2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2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2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2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2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2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2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2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2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2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2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2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2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2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2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2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2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2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2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2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2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2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2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2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2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2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2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2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2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2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2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2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2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2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2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2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2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2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2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2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2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2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2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2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2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2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2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2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2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2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2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2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2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ColWidth="11.453125" defaultRowHeight="14.5" x14ac:dyDescent="0.35"/>
  <cols>
    <col min="1" max="1" width="1.54296875" style="1" customWidth="1"/>
    <col min="2" max="2" width="37.26953125" style="1" customWidth="1"/>
    <col min="3" max="3" width="14.1796875" style="1" hidden="1" customWidth="1"/>
    <col min="4" max="9" width="14.54296875" style="1" hidden="1" customWidth="1"/>
    <col min="10" max="10" width="12" style="1" hidden="1" customWidth="1"/>
    <col min="11" max="11" width="10.7265625" style="1" hidden="1" customWidth="1"/>
    <col min="12" max="12" width="12.453125" style="1" hidden="1" customWidth="1"/>
    <col min="13" max="13" width="11" style="1" hidden="1" customWidth="1"/>
    <col min="14" max="14" width="12" style="1" hidden="1" customWidth="1"/>
    <col min="15" max="16" width="10.7265625" style="1" hidden="1" customWidth="1"/>
    <col min="17" max="23" width="10.7265625" style="1" customWidth="1"/>
    <col min="24" max="24" width="9.26953125" style="1" bestFit="1" customWidth="1"/>
    <col min="25" max="25" width="11.26953125" style="1" bestFit="1" customWidth="1"/>
    <col min="26" max="16384" width="11.453125" style="1"/>
  </cols>
  <sheetData>
    <row r="1" spans="2:28" ht="18.5" x14ac:dyDescent="0.35">
      <c r="B1" s="381" t="s">
        <v>132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</row>
    <row r="2" spans="2:28" ht="18.5" x14ac:dyDescent="0.35">
      <c r="B2" s="381" t="s">
        <v>294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</row>
    <row r="3" spans="2:28" ht="18.5" x14ac:dyDescent="0.35">
      <c r="B3" s="381" t="s">
        <v>295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</row>
    <row r="4" spans="2:28" ht="18.5" x14ac:dyDescent="0.35">
      <c r="B4" s="381" t="s">
        <v>361</v>
      </c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</row>
    <row r="5" spans="2:28" ht="18.5" x14ac:dyDescent="0.3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29" x14ac:dyDescent="0.3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347</v>
      </c>
      <c r="P6" s="260" t="s">
        <v>348</v>
      </c>
      <c r="Q6" s="260" t="s">
        <v>349</v>
      </c>
      <c r="R6" s="260" t="s">
        <v>350</v>
      </c>
      <c r="S6" s="260" t="s">
        <v>351</v>
      </c>
      <c r="T6" s="260" t="s">
        <v>352</v>
      </c>
      <c r="U6" s="260" t="s">
        <v>362</v>
      </c>
      <c r="V6" s="260" t="s">
        <v>363</v>
      </c>
      <c r="W6" s="260" t="s">
        <v>364</v>
      </c>
      <c r="X6" s="281" t="s">
        <v>280</v>
      </c>
      <c r="Y6" s="317" t="s">
        <v>281</v>
      </c>
    </row>
    <row r="7" spans="2:28" x14ac:dyDescent="0.3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3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3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3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3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3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3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7">
        <v>5996.5007637709996</v>
      </c>
      <c r="Q13" s="337">
        <v>6092.5682623029998</v>
      </c>
      <c r="R13" s="337">
        <v>6364.8945656246797</v>
      </c>
      <c r="S13" s="337">
        <v>6952.1623142897597</v>
      </c>
      <c r="T13" s="337">
        <v>7086.7928595673902</v>
      </c>
      <c r="U13" s="337">
        <v>6913.8473846329998</v>
      </c>
      <c r="V13" s="337"/>
      <c r="W13" s="337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" thickBot="1" x14ac:dyDescent="0.4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" thickTop="1" x14ac:dyDescent="0.3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3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3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3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3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3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" thickBot="1" x14ac:dyDescent="0.4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" thickTop="1" x14ac:dyDescent="0.3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3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3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3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3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3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3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3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7">
        <v>6787.5274194599997</v>
      </c>
      <c r="Q29" s="337">
        <v>6358.1153717899997</v>
      </c>
      <c r="R29" s="337">
        <v>5550.9858648249992</v>
      </c>
      <c r="S29" s="337">
        <v>5354.9643186920002</v>
      </c>
      <c r="T29" s="337">
        <v>5542.3731211069999</v>
      </c>
      <c r="U29" s="337">
        <v>5703.846116836</v>
      </c>
      <c r="V29" s="337"/>
      <c r="W29" s="337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" thickBot="1" x14ac:dyDescent="0.4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" thickTop="1" x14ac:dyDescent="0.3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" thickBot="1" x14ac:dyDescent="0.4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" thickTop="1" x14ac:dyDescent="0.3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3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3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3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3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3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3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3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3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3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35">
      <c r="B43" s="382" t="s">
        <v>283</v>
      </c>
      <c r="C43" s="384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35">
      <c r="B44" s="383"/>
      <c r="C44" s="385"/>
      <c r="F44" s="322"/>
      <c r="G44" s="322"/>
      <c r="H44" s="322"/>
      <c r="I44" s="322"/>
      <c r="J44" s="322"/>
      <c r="K44" s="322"/>
      <c r="L44" s="322"/>
    </row>
    <row r="45" spans="2:27" x14ac:dyDescent="0.35">
      <c r="B45" s="267"/>
      <c r="C45" s="268"/>
    </row>
    <row r="46" spans="2:27" x14ac:dyDescent="0.3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3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3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3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3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8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3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8" t="e">
        <f>((#REF!/(6/12))/(('Banco BS no usar'!Q30+M30)/2))</f>
        <v>#REF!</v>
      </c>
      <c r="R53" s="338" t="e">
        <f>((#REF!/(9/12))/(('Banco BS no usar'!R30+N30)/2))</f>
        <v>#REF!</v>
      </c>
      <c r="S53" s="338" t="e">
        <f>((#REF!/(12/12))/(('Banco BS no usar'!S30+O30)/2))</f>
        <v>#REF!</v>
      </c>
      <c r="T53" s="338" t="e">
        <f>((#REF!/(3/12))/(('Banco BS no usar'!T30+P30)/2))</f>
        <v>#REF!</v>
      </c>
      <c r="U53" s="338" t="e">
        <f>((#REF!/(6/12))/(('Banco BS no usar'!U30+Q30)/2))</f>
        <v>#REF!</v>
      </c>
      <c r="V53" s="338"/>
      <c r="W53" s="338"/>
    </row>
    <row r="54" spans="2:23" x14ac:dyDescent="0.3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81" t="s">
        <v>132</v>
      </c>
      <c r="B1" s="381"/>
      <c r="C1" s="381"/>
      <c r="D1" s="381"/>
      <c r="E1" s="381"/>
      <c r="F1" s="381"/>
      <c r="G1" s="280"/>
    </row>
    <row r="2" spans="1:7" ht="18.5" x14ac:dyDescent="0.35">
      <c r="A2" s="381" t="s">
        <v>282</v>
      </c>
      <c r="B2" s="381"/>
      <c r="C2" s="381"/>
      <c r="D2" s="381"/>
      <c r="E2" s="381"/>
      <c r="F2" s="381"/>
      <c r="G2" s="280"/>
    </row>
    <row r="3" spans="1:7" ht="18.5" x14ac:dyDescent="0.35">
      <c r="A3" s="381" t="s">
        <v>368</v>
      </c>
      <c r="B3" s="381"/>
      <c r="C3" s="381"/>
      <c r="D3" s="381"/>
      <c r="E3" s="381"/>
      <c r="F3" s="381"/>
      <c r="G3" s="280"/>
    </row>
    <row r="5" spans="1:7" x14ac:dyDescent="0.35">
      <c r="A5" s="386" t="s">
        <v>283</v>
      </c>
      <c r="B5" s="388" t="s">
        <v>284</v>
      </c>
      <c r="C5" s="388" t="s">
        <v>285</v>
      </c>
      <c r="D5" s="388" t="s">
        <v>1</v>
      </c>
      <c r="E5" s="388" t="s">
        <v>359</v>
      </c>
      <c r="F5" s="388" t="s">
        <v>367</v>
      </c>
      <c r="G5" s="363"/>
    </row>
    <row r="6" spans="1:7" x14ac:dyDescent="0.35">
      <c r="A6" s="387"/>
      <c r="B6" s="389"/>
      <c r="C6" s="389"/>
      <c r="D6" s="389"/>
      <c r="E6" s="389"/>
      <c r="F6" s="389"/>
      <c r="G6" s="363"/>
    </row>
    <row r="7" spans="1:7" x14ac:dyDescent="0.35">
      <c r="A7" s="267"/>
      <c r="B7" s="268"/>
      <c r="C7" s="268"/>
      <c r="D7" s="269"/>
      <c r="E7" s="269"/>
      <c r="F7" s="269"/>
      <c r="G7" s="269"/>
    </row>
    <row r="8" spans="1:7" x14ac:dyDescent="0.35">
      <c r="A8" s="270" t="s">
        <v>286</v>
      </c>
      <c r="B8" s="343">
        <v>0.15372202189327455</v>
      </c>
      <c r="C8" s="340">
        <v>0.30790436131543153</v>
      </c>
      <c r="D8" s="346">
        <v>0.3020788914266081</v>
      </c>
      <c r="E8" s="370">
        <v>4.7000000000000002E-3</v>
      </c>
      <c r="F8" s="346">
        <v>0.10216873190997613</v>
      </c>
      <c r="G8" s="364"/>
    </row>
    <row r="9" spans="1:7" x14ac:dyDescent="0.35">
      <c r="A9" s="270" t="s">
        <v>287</v>
      </c>
      <c r="B9" s="343">
        <v>0.21356321414185239</v>
      </c>
      <c r="C9" s="340">
        <v>2.9360968839330361</v>
      </c>
      <c r="D9" s="346">
        <v>0.5037251432159856</v>
      </c>
      <c r="E9" s="370">
        <v>0.20699999999999999</v>
      </c>
      <c r="F9" s="346">
        <v>0.51102054413268183</v>
      </c>
      <c r="G9" s="364"/>
    </row>
    <row r="10" spans="1:7" x14ac:dyDescent="0.35">
      <c r="A10" s="272" t="s">
        <v>288</v>
      </c>
      <c r="B10" s="323"/>
      <c r="C10" s="323"/>
      <c r="D10" s="323"/>
      <c r="E10" s="371"/>
      <c r="F10" s="323"/>
      <c r="G10" s="365"/>
    </row>
    <row r="11" spans="1:7" x14ac:dyDescent="0.35">
      <c r="A11" s="267"/>
      <c r="B11" s="324"/>
      <c r="C11" s="324"/>
      <c r="D11" s="324"/>
      <c r="E11" s="372"/>
      <c r="F11" s="324"/>
      <c r="G11" s="366"/>
    </row>
    <row r="12" spans="1:7" x14ac:dyDescent="0.35">
      <c r="A12" s="270" t="s">
        <v>289</v>
      </c>
      <c r="B12" s="345">
        <v>1.4220981018841903E-2</v>
      </c>
      <c r="C12" s="341">
        <v>4.0937781773428862E-2</v>
      </c>
      <c r="D12" s="347">
        <v>1.08015449527879E-2</v>
      </c>
      <c r="E12" s="373">
        <v>4.1000000000000002E-2</v>
      </c>
      <c r="F12" s="347">
        <v>1.6729411718442413E-2</v>
      </c>
      <c r="G12" s="367"/>
    </row>
    <row r="13" spans="1:7" x14ac:dyDescent="0.35">
      <c r="A13" s="270" t="s">
        <v>290</v>
      </c>
      <c r="B13" s="345">
        <v>0.121440691862179</v>
      </c>
      <c r="C13" s="341">
        <v>0.12462676486896318</v>
      </c>
      <c r="D13" s="347">
        <v>2.6982945281721408E-2</v>
      </c>
      <c r="E13" s="373">
        <v>4.2000000000000003E-2</v>
      </c>
      <c r="F13" s="347">
        <v>8.1004650136255948E-2</v>
      </c>
      <c r="G13" s="367"/>
    </row>
    <row r="14" spans="1:7" x14ac:dyDescent="0.35">
      <c r="A14" s="272" t="s">
        <v>291</v>
      </c>
      <c r="B14" s="323"/>
      <c r="C14" s="323"/>
      <c r="D14" s="323"/>
      <c r="E14" s="371"/>
      <c r="F14" s="323"/>
      <c r="G14" s="365"/>
    </row>
    <row r="15" spans="1:7" x14ac:dyDescent="0.35">
      <c r="A15" s="267"/>
      <c r="B15" s="324"/>
      <c r="C15" s="324"/>
      <c r="D15" s="324"/>
      <c r="E15" s="372"/>
      <c r="F15" s="324"/>
      <c r="G15" s="366"/>
    </row>
    <row r="16" spans="1:7" x14ac:dyDescent="0.35">
      <c r="A16" s="270" t="s">
        <v>292</v>
      </c>
      <c r="B16" s="343">
        <v>0.11320649260236997</v>
      </c>
      <c r="C16" s="340">
        <v>0.32848306554753498</v>
      </c>
      <c r="D16" s="348">
        <v>0.40031007882986758</v>
      </c>
      <c r="E16" s="348">
        <v>0.98</v>
      </c>
      <c r="F16" s="348">
        <v>0.20652409078123637</v>
      </c>
      <c r="G16" s="368"/>
    </row>
    <row r="17" spans="1:7" x14ac:dyDescent="0.35">
      <c r="A17" s="275" t="s">
        <v>293</v>
      </c>
      <c r="B17" s="344">
        <v>0.14222586545610205</v>
      </c>
      <c r="C17" s="342">
        <v>0.84576537061382784</v>
      </c>
      <c r="D17" s="349">
        <v>1.2414389090683629</v>
      </c>
      <c r="E17" s="375">
        <v>0</v>
      </c>
      <c r="F17" s="349">
        <v>0.68057814491929514</v>
      </c>
      <c r="G17" s="369"/>
    </row>
    <row r="19" spans="1:7" x14ac:dyDescent="0.35">
      <c r="A19" t="s">
        <v>360</v>
      </c>
    </row>
    <row r="20" spans="1:7" x14ac:dyDescent="0.3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4.5" x14ac:dyDescent="0.35"/>
  <cols>
    <col min="1" max="1" width="53.26953125" customWidth="1"/>
    <col min="2" max="2" width="13.1796875" customWidth="1"/>
    <col min="3" max="4" width="14.453125" customWidth="1"/>
    <col min="5" max="7" width="18.453125" customWidth="1"/>
  </cols>
  <sheetData>
    <row r="1" spans="1:7" ht="18.5" x14ac:dyDescent="0.35">
      <c r="A1" s="381" t="s">
        <v>132</v>
      </c>
      <c r="B1" s="381"/>
      <c r="C1" s="381"/>
      <c r="D1" s="381"/>
      <c r="E1" s="381"/>
      <c r="F1" s="381"/>
      <c r="G1" s="280"/>
    </row>
    <row r="2" spans="1:7" ht="18.5" x14ac:dyDescent="0.35">
      <c r="A2" s="381" t="s">
        <v>282</v>
      </c>
      <c r="B2" s="381"/>
      <c r="C2" s="381"/>
      <c r="D2" s="381"/>
      <c r="E2" s="381"/>
      <c r="F2" s="381"/>
      <c r="G2" s="280"/>
    </row>
    <row r="3" spans="1:7" ht="18.5" x14ac:dyDescent="0.35">
      <c r="A3" s="381" t="s">
        <v>365</v>
      </c>
      <c r="B3" s="381"/>
      <c r="C3" s="381"/>
      <c r="D3" s="381"/>
      <c r="E3" s="381"/>
      <c r="F3" s="381"/>
      <c r="G3" s="280"/>
    </row>
    <row r="5" spans="1:7" x14ac:dyDescent="0.35">
      <c r="A5" s="386" t="s">
        <v>283</v>
      </c>
      <c r="B5" s="388" t="s">
        <v>284</v>
      </c>
      <c r="C5" s="388" t="s">
        <v>285</v>
      </c>
      <c r="D5" s="388" t="s">
        <v>1</v>
      </c>
      <c r="E5" s="388" t="s">
        <v>359</v>
      </c>
      <c r="F5" s="388" t="s">
        <v>367</v>
      </c>
      <c r="G5" s="363"/>
    </row>
    <row r="6" spans="1:7" x14ac:dyDescent="0.35">
      <c r="A6" s="387"/>
      <c r="B6" s="389"/>
      <c r="C6" s="389"/>
      <c r="D6" s="389"/>
      <c r="E6" s="389"/>
      <c r="F6" s="389"/>
      <c r="G6" s="363"/>
    </row>
    <row r="7" spans="1:7" x14ac:dyDescent="0.35">
      <c r="A7" s="267"/>
      <c r="B7" s="268"/>
      <c r="C7" s="268"/>
      <c r="D7" s="269"/>
      <c r="E7" s="269"/>
      <c r="F7" s="269"/>
      <c r="G7" s="269"/>
    </row>
    <row r="8" spans="1:7" x14ac:dyDescent="0.35">
      <c r="A8" s="270" t="s">
        <v>286</v>
      </c>
      <c r="B8" s="343">
        <v>0.16659093776720432</v>
      </c>
      <c r="C8" s="340">
        <v>0.32789673907307815</v>
      </c>
      <c r="D8" s="346">
        <v>0.2784464473155791</v>
      </c>
      <c r="E8" s="370">
        <v>4.7000000000000002E-3</v>
      </c>
      <c r="F8" s="346">
        <v>0.10216873190997613</v>
      </c>
      <c r="G8" s="364"/>
    </row>
    <row r="9" spans="1:7" x14ac:dyDescent="0.35">
      <c r="A9" s="270" t="s">
        <v>287</v>
      </c>
      <c r="B9" s="343">
        <v>0.22965888586799876</v>
      </c>
      <c r="C9" s="340">
        <v>2.1725088885639279</v>
      </c>
      <c r="D9" s="346">
        <v>0.46292358615824653</v>
      </c>
      <c r="E9" s="370">
        <v>0.20699999999999999</v>
      </c>
      <c r="F9" s="346">
        <v>0.51102054413268183</v>
      </c>
      <c r="G9" s="364"/>
    </row>
    <row r="10" spans="1:7" x14ac:dyDescent="0.35">
      <c r="A10" s="272" t="s">
        <v>288</v>
      </c>
      <c r="B10" s="323"/>
      <c r="C10" s="323"/>
      <c r="D10" s="323"/>
      <c r="E10" s="371"/>
      <c r="F10" s="323"/>
      <c r="G10" s="365"/>
    </row>
    <row r="11" spans="1:7" x14ac:dyDescent="0.35">
      <c r="A11" s="267"/>
      <c r="B11" s="324"/>
      <c r="C11" s="324"/>
      <c r="D11" s="324"/>
      <c r="E11" s="372"/>
      <c r="F11" s="324"/>
      <c r="G11" s="366"/>
    </row>
    <row r="12" spans="1:7" x14ac:dyDescent="0.35">
      <c r="A12" s="270" t="s">
        <v>289</v>
      </c>
      <c r="B12" s="345">
        <v>1.5314508539259771E-2</v>
      </c>
      <c r="C12" s="341">
        <v>2.4217408097164005E-2</v>
      </c>
      <c r="D12" s="347">
        <v>1.7946723350069655E-2</v>
      </c>
      <c r="E12" s="373">
        <v>4.1000000000000002E-2</v>
      </c>
      <c r="F12" s="347">
        <v>1.6729411718442413E-2</v>
      </c>
      <c r="G12" s="367"/>
    </row>
    <row r="13" spans="1:7" x14ac:dyDescent="0.35">
      <c r="A13" s="270" t="s">
        <v>290</v>
      </c>
      <c r="B13" s="345">
        <v>0.13026745101239434</v>
      </c>
      <c r="C13" s="341">
        <v>5.7428738699716521E-2</v>
      </c>
      <c r="D13" s="347">
        <v>4.5035182056296343E-2</v>
      </c>
      <c r="E13" s="373">
        <v>4.2000000000000003E-2</v>
      </c>
      <c r="F13" s="347">
        <v>8.1004650136255948E-2</v>
      </c>
      <c r="G13" s="367"/>
    </row>
    <row r="14" spans="1:7" x14ac:dyDescent="0.35">
      <c r="A14" s="272" t="s">
        <v>291</v>
      </c>
      <c r="B14" s="323"/>
      <c r="C14" s="323"/>
      <c r="D14" s="323"/>
      <c r="E14" s="371"/>
      <c r="F14" s="323"/>
      <c r="G14" s="365"/>
    </row>
    <row r="15" spans="1:7" x14ac:dyDescent="0.35">
      <c r="A15" s="267"/>
      <c r="B15" s="324"/>
      <c r="C15" s="324"/>
      <c r="D15" s="324"/>
      <c r="E15" s="372"/>
      <c r="F15" s="324"/>
      <c r="G15" s="366"/>
    </row>
    <row r="16" spans="1:7" x14ac:dyDescent="0.35">
      <c r="A16" s="270" t="s">
        <v>292</v>
      </c>
      <c r="B16" s="343">
        <v>0.11604417236532065</v>
      </c>
      <c r="C16" s="340">
        <v>0.4216949326328065</v>
      </c>
      <c r="D16" s="348">
        <v>0.39850451426254496</v>
      </c>
      <c r="E16" s="370">
        <v>0.98</v>
      </c>
      <c r="F16" s="348">
        <v>0.20652409078123637</v>
      </c>
      <c r="G16" s="368"/>
    </row>
    <row r="17" spans="1:7" x14ac:dyDescent="0.35">
      <c r="A17" s="275" t="s">
        <v>293</v>
      </c>
      <c r="B17" s="344">
        <v>0.14837711854220645</v>
      </c>
      <c r="C17" s="342">
        <v>1.1288344545170745</v>
      </c>
      <c r="D17" s="349">
        <v>1.1638407095984029</v>
      </c>
      <c r="E17" s="374">
        <v>0</v>
      </c>
      <c r="F17" s="349">
        <v>0.68057814491929514</v>
      </c>
      <c r="G17" s="369"/>
    </row>
    <row r="19" spans="1:7" x14ac:dyDescent="0.35">
      <c r="A19" t="s">
        <v>360</v>
      </c>
    </row>
    <row r="20" spans="1:7" x14ac:dyDescent="0.35">
      <c r="A20" t="s">
        <v>369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81" t="s">
        <v>132</v>
      </c>
      <c r="B1" s="381"/>
      <c r="C1" s="381"/>
      <c r="D1" s="381"/>
    </row>
    <row r="2" spans="1:4" ht="18.5" x14ac:dyDescent="0.35">
      <c r="A2" s="381" t="s">
        <v>282</v>
      </c>
      <c r="B2" s="381"/>
      <c r="C2" s="381"/>
      <c r="D2" s="381"/>
    </row>
    <row r="3" spans="1:4" ht="18.5" x14ac:dyDescent="0.35">
      <c r="A3" s="381" t="s">
        <v>346</v>
      </c>
      <c r="B3" s="381"/>
      <c r="C3" s="381"/>
      <c r="D3" s="381"/>
    </row>
    <row r="5" spans="1:4" x14ac:dyDescent="0.35">
      <c r="A5" s="386" t="s">
        <v>283</v>
      </c>
      <c r="B5" s="388" t="s">
        <v>284</v>
      </c>
      <c r="C5" s="388" t="s">
        <v>285</v>
      </c>
      <c r="D5" s="388" t="s">
        <v>1</v>
      </c>
    </row>
    <row r="6" spans="1:4" x14ac:dyDescent="0.35">
      <c r="A6" s="387"/>
      <c r="B6" s="389"/>
      <c r="C6" s="389"/>
      <c r="D6" s="389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0.1461427161367552</v>
      </c>
      <c r="C8" s="329">
        <v>0.33</v>
      </c>
      <c r="D8" s="334">
        <v>0.25280791243117962</v>
      </c>
    </row>
    <row r="9" spans="1:4" x14ac:dyDescent="0.35">
      <c r="A9" s="270" t="s">
        <v>287</v>
      </c>
      <c r="B9" s="271">
        <v>0.21071776778077889</v>
      </c>
      <c r="C9" s="329">
        <v>0.56000000000000005</v>
      </c>
      <c r="D9" s="334">
        <v>0.41346062012384538</v>
      </c>
    </row>
    <row r="10" spans="1:4" x14ac:dyDescent="0.35">
      <c r="A10" s="272" t="s">
        <v>288</v>
      </c>
      <c r="B10" s="323"/>
      <c r="C10" s="323"/>
      <c r="D10" s="273"/>
    </row>
    <row r="11" spans="1:4" x14ac:dyDescent="0.35">
      <c r="A11" s="267"/>
      <c r="B11" s="324"/>
      <c r="C11" s="324"/>
      <c r="D11" s="274"/>
    </row>
    <row r="12" spans="1:4" x14ac:dyDescent="0.35">
      <c r="A12" s="270" t="s">
        <v>289</v>
      </c>
      <c r="B12" s="279">
        <v>1.6081926952776E-2</v>
      </c>
      <c r="C12" s="326">
        <v>0.05</v>
      </c>
      <c r="D12" s="335">
        <v>5.2403359258654574E-2</v>
      </c>
    </row>
    <row r="13" spans="1:4" x14ac:dyDescent="0.35">
      <c r="A13" s="270" t="s">
        <v>290</v>
      </c>
      <c r="B13" s="279">
        <v>0.12706483784308581</v>
      </c>
      <c r="C13" s="326">
        <v>0.13</v>
      </c>
      <c r="D13" s="335">
        <v>0.13486685488740824</v>
      </c>
    </row>
    <row r="14" spans="1:4" x14ac:dyDescent="0.35">
      <c r="A14" s="272" t="s">
        <v>291</v>
      </c>
      <c r="B14" s="323"/>
      <c r="C14" s="327"/>
      <c r="D14" s="273"/>
    </row>
    <row r="15" spans="1:4" x14ac:dyDescent="0.35">
      <c r="A15" s="267"/>
      <c r="B15" s="324"/>
      <c r="C15" s="328"/>
      <c r="D15" s="274"/>
    </row>
    <row r="16" spans="1:4" x14ac:dyDescent="0.35">
      <c r="A16" s="270" t="s">
        <v>292</v>
      </c>
      <c r="B16" s="271">
        <v>0.13089626796314399</v>
      </c>
      <c r="C16" s="329">
        <v>0.38</v>
      </c>
      <c r="D16" s="334">
        <v>0.38855624906803687</v>
      </c>
    </row>
    <row r="17" spans="1:4" x14ac:dyDescent="0.35">
      <c r="A17" s="275" t="s">
        <v>293</v>
      </c>
      <c r="B17" s="331">
        <v>0.16163046172953038</v>
      </c>
      <c r="C17" s="332">
        <v>0.98</v>
      </c>
      <c r="D17" s="336">
        <v>1.0243434065121382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4.5" x14ac:dyDescent="0.35"/>
  <cols>
    <col min="1" max="1" width="53.26953125" customWidth="1"/>
    <col min="2" max="2" width="13.1796875" customWidth="1"/>
    <col min="3" max="3" width="14.453125" customWidth="1"/>
    <col min="4" max="4" width="18.453125" customWidth="1"/>
  </cols>
  <sheetData>
    <row r="1" spans="1:4" ht="18.5" x14ac:dyDescent="0.35">
      <c r="A1" s="381" t="s">
        <v>132</v>
      </c>
      <c r="B1" s="381"/>
      <c r="C1" s="381"/>
      <c r="D1" s="381"/>
    </row>
    <row r="2" spans="1:4" ht="18.5" x14ac:dyDescent="0.35">
      <c r="A2" s="381" t="s">
        <v>282</v>
      </c>
      <c r="B2" s="381"/>
      <c r="C2" s="381"/>
      <c r="D2" s="381"/>
    </row>
    <row r="3" spans="1:4" ht="18.5" x14ac:dyDescent="0.35">
      <c r="A3" s="381" t="s">
        <v>342</v>
      </c>
      <c r="B3" s="381"/>
      <c r="C3" s="381"/>
      <c r="D3" s="381"/>
    </row>
    <row r="5" spans="1:4" x14ac:dyDescent="0.35">
      <c r="A5" s="386" t="s">
        <v>283</v>
      </c>
      <c r="B5" s="388" t="s">
        <v>284</v>
      </c>
      <c r="C5" s="388" t="s">
        <v>285</v>
      </c>
      <c r="D5" s="388" t="s">
        <v>1</v>
      </c>
    </row>
    <row r="6" spans="1:4" x14ac:dyDescent="0.35">
      <c r="A6" s="387"/>
      <c r="B6" s="389"/>
      <c r="C6" s="389"/>
      <c r="D6" s="389"/>
    </row>
    <row r="7" spans="1:4" x14ac:dyDescent="0.35">
      <c r="A7" s="267"/>
      <c r="B7" s="268"/>
      <c r="C7" s="268"/>
      <c r="D7" s="269"/>
    </row>
    <row r="8" spans="1:4" x14ac:dyDescent="0.35">
      <c r="A8" s="270" t="s">
        <v>286</v>
      </c>
      <c r="B8" s="271">
        <v>0.14427146474816746</v>
      </c>
      <c r="C8" s="329">
        <v>0.31</v>
      </c>
      <c r="D8" s="334">
        <v>0.2313212211404877</v>
      </c>
    </row>
    <row r="9" spans="1:4" x14ac:dyDescent="0.35">
      <c r="A9" s="270" t="s">
        <v>287</v>
      </c>
      <c r="B9" s="271">
        <v>0.20804470173556547</v>
      </c>
      <c r="C9" s="329">
        <v>0.5</v>
      </c>
      <c r="D9" s="334">
        <v>0.37479495894559872</v>
      </c>
    </row>
    <row r="10" spans="1:4" x14ac:dyDescent="0.35">
      <c r="A10" s="272" t="s">
        <v>288</v>
      </c>
      <c r="B10" s="323"/>
      <c r="C10" s="323"/>
      <c r="D10" s="273"/>
    </row>
    <row r="11" spans="1:4" x14ac:dyDescent="0.35">
      <c r="A11" s="267"/>
      <c r="B11" s="324"/>
      <c r="C11" s="324"/>
      <c r="D11" s="274"/>
    </row>
    <row r="12" spans="1:4" x14ac:dyDescent="0.35">
      <c r="A12" s="270" t="s">
        <v>289</v>
      </c>
      <c r="B12" s="279">
        <v>1.5053520588123712E-2</v>
      </c>
      <c r="C12" s="326">
        <v>0.05</v>
      </c>
      <c r="D12" s="335">
        <v>5.6211087377032252E-2</v>
      </c>
    </row>
    <row r="13" spans="1:4" x14ac:dyDescent="0.35">
      <c r="A13" s="270" t="s">
        <v>290</v>
      </c>
      <c r="B13" s="279">
        <v>0.11774700441232241</v>
      </c>
      <c r="C13" s="326">
        <v>0.15</v>
      </c>
      <c r="D13" s="335">
        <v>0.14683964123371271</v>
      </c>
    </row>
    <row r="14" spans="1:4" x14ac:dyDescent="0.35">
      <c r="A14" s="272" t="s">
        <v>291</v>
      </c>
      <c r="B14" s="323"/>
      <c r="C14" s="327"/>
      <c r="D14" s="273"/>
    </row>
    <row r="15" spans="1:4" x14ac:dyDescent="0.35">
      <c r="A15" s="267"/>
      <c r="B15" s="324"/>
      <c r="C15" s="328"/>
      <c r="D15" s="274"/>
    </row>
    <row r="16" spans="1:4" x14ac:dyDescent="0.35">
      <c r="A16" s="270" t="s">
        <v>292</v>
      </c>
      <c r="B16" s="271">
        <v>0.12784631475982022</v>
      </c>
      <c r="C16" s="329">
        <v>0.36</v>
      </c>
      <c r="D16" s="334">
        <v>0.38280594330495293</v>
      </c>
    </row>
    <row r="17" spans="1:4" x14ac:dyDescent="0.35">
      <c r="A17" s="275" t="s">
        <v>293</v>
      </c>
      <c r="B17" s="331">
        <v>0.15739658537834172</v>
      </c>
      <c r="C17" s="332">
        <v>0.83</v>
      </c>
      <c r="D17" s="336">
        <v>0.9923477949922912</v>
      </c>
    </row>
    <row r="19" spans="1:4" x14ac:dyDescent="0.3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ERR SIACAP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2024-03-15T19:41:23Z</dcterms:modified>
</cp:coreProperties>
</file>