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272320F1-F769-4C7B-900A-E02F503D6122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T5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igual a lo que envio valores</t>
        </r>
      </text>
    </comment>
    <comment ref="U5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lo que le dio a valores</t>
        </r>
      </text>
    </comment>
    <comment ref="V5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lo que le dio a valores</t>
        </r>
      </text>
    </comment>
    <comment ref="W5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lo que le dio a valores</t>
        </r>
      </text>
    </comment>
    <comment ref="X53" authorId="0" shapeId="0" xr:uid="{44FE543D-C48A-4213-A0FA-BC8C78A61E64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lo que le dio a valores</t>
        </r>
      </text>
    </comment>
    <comment ref="AB53" authorId="0" shapeId="0" xr:uid="{533108BF-3DCB-4593-8900-58F56C757E51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no me dio lo que le da a valores, ya que ellos no anualizan</t>
        </r>
      </text>
    </comment>
  </commentList>
</comments>
</file>

<file path=xl/sharedStrings.xml><?xml version="1.0" encoding="utf-8"?>
<sst xmlns="http://schemas.openxmlformats.org/spreadsheetml/2006/main" count="679" uniqueCount="353">
  <si>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</si>
  <si>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</si>
  <si>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</si>
  <si>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</si>
  <si>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</si>
  <si>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</si>
  <si>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</si>
  <si>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</si>
  <si>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</si>
  <si>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</si>
  <si>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</si>
  <si>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</si>
  <si>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</si>
  <si>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</si>
  <si>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</si>
  <si>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</si>
  <si>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</si>
  <si>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</si>
  <si>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</si>
  <si>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</si>
  <si>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</si>
  <si>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</si>
  <si>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</si>
  <si>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</si>
  <si>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</si>
  <si>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</si>
  <si>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</si>
  <si>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</si>
  <si>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</si>
  <si>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</si>
  <si>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</si>
  <si>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</si>
  <si>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</si>
  <si>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</si>
  <si>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</si>
  <si>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</si>
  <si>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</si>
  <si>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</si>
  <si>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</si>
  <si>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</si>
  <si>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</si>
  <si>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</si>
  <si>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</si>
  <si>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</si>
  <si>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</si>
  <si>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</si>
  <si>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</si>
  <si>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</si>
  <si>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</si>
  <si>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</si>
  <si>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</si>
  <si>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</si>
  <si>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</si>
  <si>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</si>
  <si>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</si>
  <si>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</si>
  <si>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</si>
  <si>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</si>
  <si>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</si>
  <si>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</si>
  <si>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</si>
  <si>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</si>
  <si>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</si>
  <si>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</si>
  <si>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</si>
  <si>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</si>
  <si>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</si>
  <si>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</si>
  <si>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</si>
  <si>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</si>
  <si>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</si>
  <si>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</si>
  <si>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</si>
  <si>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</si>
  <si>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</si>
  <si>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</si>
  <si>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</si>
  <si>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</si>
  <si>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</si>
  <si>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</si>
  <si>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</si>
  <si>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</si>
  <si>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</si>
  <si>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</si>
  <si>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</si>
  <si>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</si>
  <si>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</si>
  <si>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</si>
  <si>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</si>
  <si>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</si>
  <si>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</si>
  <si>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</si>
  <si>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</si>
  <si>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</si>
  <si>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</si>
  <si>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</si>
  <si>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</si>
  <si>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</si>
  <si>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</si>
  <si>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</si>
  <si>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</si>
  <si>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</si>
  <si>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</si>
  <si>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</si>
  <si>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</si>
  <si>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</si>
  <si>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</si>
  <si>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</si>
  <si>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</si>
  <si>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</si>
  <si>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</si>
  <si>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</si>
  <si>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</si>
  <si>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</si>
  <si>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</si>
  <si>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</si>
  <si>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</si>
  <si>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</si>
  <si>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</si>
  <si>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</si>
  <si>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</si>
  <si>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</si>
  <si>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</si>
  <si>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</si>
  <si>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</si>
  <si>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</si>
  <si>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</si>
  <si>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</si>
  <si>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</si>
  <si>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</si>
  <si>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</si>
  <si>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</si>
  <si>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</si>
  <si>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</si>
  <si>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</si>
  <si>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</si>
  <si>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</si>
  <si>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</si>
  <si>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</si>
  <si>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</si>
  <si>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</si>
  <si>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</si>
  <si>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</si>
  <si>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</si>
  <si>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</si>
  <si>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</si>
  <si>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</si>
  <si>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</si>
  <si>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</si>
  <si>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</si>
  <si>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</si>
  <si>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</si>
  <si>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</si>
  <si>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</si>
  <si>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</si>
  <si>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</si>
  <si>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</si>
  <si>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</si>
  <si>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</si>
  <si>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</si>
  <si>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</si>
  <si>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</si>
  <si>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</si>
  <si>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</si>
  <si>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</si>
  <si>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</si>
  <si>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</si>
  <si>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</si>
  <si>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</si>
  <si>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</si>
  <si>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</si>
  <si>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</si>
  <si>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</si>
  <si>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</si>
  <si>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</si>
  <si>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</si>
  <si>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</si>
  <si>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</si>
  <si>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</si>
  <si>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</si>
  <si>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</si>
  <si>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</si>
  <si>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</si>
  <si>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</si>
  <si>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</si>
  <si>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</si>
  <si>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</si>
  <si>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</si>
  <si>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</si>
  <si>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</si>
  <si>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</si>
  <si>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</si>
  <si>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</si>
  <si>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</si>
  <si>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</si>
  <si>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</si>
  <si>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</si>
  <si>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</si>
  <si>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</si>
  <si>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</si>
  <si>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</si>
  <si>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</si>
  <si>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</si>
  <si>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</si>
  <si>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</si>
  <si>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</si>
  <si>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</si>
  <si>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</si>
  <si>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</si>
  <si>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</si>
  <si>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</si>
  <si>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</si>
  <si>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</si>
  <si>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</si>
  <si>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</si>
  <si>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</si>
  <si>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</si>
  <si>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</si>
  <si>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</si>
  <si>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</si>
  <si>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</si>
  <si>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</si>
  <si>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</si>
  <si>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</si>
  <si>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</si>
  <si>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</si>
  <si>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</si>
  <si>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</si>
  <si>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</si>
  <si>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</si>
  <si>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</si>
  <si>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</si>
  <si>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</si>
  <si>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</si>
  <si>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</si>
  <si>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</si>
  <si>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</si>
  <si>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</si>
  <si>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</si>
  <si>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</si>
  <si>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</si>
  <si>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</si>
  <si>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</si>
  <si>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</si>
  <si>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</si>
  <si>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</si>
  <si>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</si>
  <si>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</si>
  <si>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</si>
  <si>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</si>
  <si>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</si>
  <si>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</si>
  <si>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</si>
  <si>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</si>
  <si>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</si>
  <si>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</si>
  <si>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</si>
  <si>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</si>
  <si>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</si>
  <si>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</si>
  <si>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</si>
  <si>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</si>
  <si>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</si>
  <si>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</si>
  <si>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</si>
  <si>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</si>
  <si>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</si>
  <si>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</si>
  <si>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</si>
  <si>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</si>
  <si>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</si>
  <si>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</si>
  <si>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</si>
  <si>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</si>
  <si>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</si>
  <si>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</si>
  <si>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</si>
  <si>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</si>
  <si>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</si>
  <si>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</si>
  <si>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</si>
  <si>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</si>
  <si>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</si>
  <si>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</si>
  <si>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</si>
  <si>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</si>
  <si>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</si>
  <si>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</si>
  <si>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</si>
  <si>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</si>
  <si>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</si>
  <si>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</si>
  <si>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</si>
  <si>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</si>
  <si>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</si>
  <si>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</si>
  <si>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</si>
  <si>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</si>
  <si>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</si>
  <si>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</si>
  <si>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</si>
  <si>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</si>
  <si>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</si>
  <si>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</si>
  <si>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</si>
  <si>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</si>
  <si>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</si>
  <si>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</si>
  <si>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</si>
  <si>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</si>
  <si>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</si>
  <si>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</si>
  <si>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</si>
  <si>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</si>
  <si>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</si>
  <si>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</si>
  <si>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</si>
  <si>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</si>
  <si>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</si>
  <si>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</si>
  <si>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</si>
  <si>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</si>
  <si>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</si>
  <si>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</si>
  <si>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</si>
  <si>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</si>
  <si>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</si>
  <si>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</si>
  <si>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</si>
  <si>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</si>
  <si>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</si>
  <si>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</si>
  <si>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SIACAP (*)</t>
  </si>
  <si>
    <t>(*) Datos a Diciembre 2020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</si>
  <si>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</si>
  <si>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</si>
  <si>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</si>
  <si>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</si>
  <si>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</si>
  <si>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</si>
  <si>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</si>
  <si>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</si>
  <si>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Al 31 de Marzo 2022</t>
  </si>
  <si>
    <t>MICI (**)</t>
  </si>
  <si>
    <t>Al 31 de Junio 2022</t>
  </si>
  <si>
    <t>Total Val Jun 2022</t>
  </si>
  <si>
    <t>(**) Datos de Diciembre 2021</t>
  </si>
  <si>
    <t>Total Val Sept 2022</t>
  </si>
  <si>
    <t>Total Val Dic 2022</t>
  </si>
  <si>
    <t>Total Val Marz 2023</t>
  </si>
  <si>
    <t>Total Val Jun 2023</t>
  </si>
  <si>
    <t>Total Val Sept 2023</t>
  </si>
  <si>
    <t>Septiembre 2022/Septiembre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</si>
</sst>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9" fontId="0" fillId="27" borderId="0" xfId="7" applyFont="1" applyFill="1" applyAlignment="1">
      <alignment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165" fontId="4" fillId="27" borderId="0" xfId="7" applyNumberFormat="1" applyFont="1" applyFill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316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4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5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4">
        <v>0.38280594330495293</v>
      </c>
    </row>
    <row r="17" spans="1:4" x14ac:dyDescent="0.25">
      <c r="A17" s="264" t="s">
        <v>272</v>
      </c>
      <c r="B17" s="322">
        <v>0.15739658537834172</v>
      </c>
      <c r="C17" s="323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313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2">
        <v>0.15258104958859181</v>
      </c>
      <c r="C17" s="323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5" t="s">
        <v>140</v>
      </c>
      <c r="B2" s="74"/>
      <c r="C2" s="75"/>
      <c r="D2" s="76"/>
    </row>
    <row r="3" spans="1:5" s="77" customFormat="1" ht="66.599999999999994" customHeight="1" thickBot="1" x14ac:dyDescent="0.3">
      <c r="A3" s="35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8" t="s">
        <v>253</v>
      </c>
      <c r="D2" s="358"/>
    </row>
    <row r="3" spans="2:31" s="225" customFormat="1" ht="10.15" customHeight="1" x14ac:dyDescent="0.2"/>
    <row r="4" spans="2:31" s="225" customFormat="1" ht="24" customHeight="1" x14ac:dyDescent="0.2">
      <c r="B4" s="357"/>
      <c r="C4" s="35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9" t="s">
        <v>119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</row>
    <row r="2" spans="2:28" ht="18.75" x14ac:dyDescent="0.25">
      <c r="B2" s="359" t="s">
        <v>273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</row>
    <row r="3" spans="2:28" ht="18.75" x14ac:dyDescent="0.25">
      <c r="B3" s="359" t="s">
        <v>274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8" ht="18.75" x14ac:dyDescent="0.25">
      <c r="B4" s="359" t="s">
        <v>334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60" t="s">
        <v>262</v>
      </c>
      <c r="C43" s="362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  <c r="V43" s="321"/>
      <c r="W43" s="321"/>
    </row>
    <row r="44" spans="2:27" x14ac:dyDescent="0.25">
      <c r="B44" s="361"/>
      <c r="C44" s="363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29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29" t="e">
        <f>((#REF!/(6/12))/(('Banco BS no usar'!Q30+M30)/2))</f>
        <v>#REF!</v>
      </c>
      <c r="R53" s="329" t="e">
        <f>((#REF!/(9/12))/(('Banco BS no usar'!R30+N30)/2))</f>
        <v>#REF!</v>
      </c>
      <c r="S53" s="329" t="e">
        <f>((#REF!/(12/12))/(('Banco BS no usar'!S30+O30)/2))</f>
        <v>#REF!</v>
      </c>
      <c r="T53" s="329" t="e">
        <f>((#REF!/(3/12))/(('Banco BS no usar'!T30+P30)/2))</f>
        <v>#REF!</v>
      </c>
      <c r="U53" s="329" t="e">
        <f>((#REF!/(6/12))/(('Banco BS no usar'!U30+Q30)/2))</f>
        <v>#REF!</v>
      </c>
      <c r="V53" s="329"/>
      <c r="W53" s="329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G54"/>
  <sheetViews>
    <sheetView tabSelected="1" zoomScaleNormal="100" zoomScaleSheetLayoutView="90" workbookViewId="0">
      <pane xSplit="14" ySplit="6" topLeftCell="Z7" activePane="bottomRight" state="frozen"/>
      <selection pane="topRight" activeCell="O1" sqref="O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5" width="11.28515625" style="1" hidden="1" customWidth="1"/>
    <col min="26" max="30" width="11.28515625" style="1" customWidth="1"/>
    <col min="31" max="31" width="9.28515625" style="1" bestFit="1" customWidth="1"/>
    <col min="32" max="32" width="11.28515625" style="1" bestFit="1" customWidth="1"/>
    <col min="33" max="16384" width="11.42578125" style="1"/>
  </cols>
  <sheetData>
    <row r="1" spans="2:33" ht="18.75" x14ac:dyDescent="0.25">
      <c r="B1" s="359" t="s">
        <v>119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</row>
    <row r="2" spans="2:33" ht="18.75" x14ac:dyDescent="0.25">
      <c r="B2" s="359" t="s">
        <v>273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</row>
    <row r="3" spans="2:33" ht="18.75" x14ac:dyDescent="0.25">
      <c r="B3" s="359" t="s">
        <v>274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</row>
    <row r="4" spans="2:33" ht="18.75" x14ac:dyDescent="0.25">
      <c r="B4" s="359" t="s">
        <v>352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</row>
    <row r="5" spans="2:33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2:33" ht="30" x14ac:dyDescent="0.2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345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54" t="s">
        <v>351</v>
      </c>
      <c r="AE6" s="270" t="s">
        <v>259</v>
      </c>
      <c r="AF6" s="308" t="s">
        <v>260</v>
      </c>
    </row>
    <row r="7" spans="2:33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6"/>
      <c r="AF7" s="272"/>
    </row>
    <row r="8" spans="2:33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3.8212830000000003E-2</v>
      </c>
      <c r="AB8" s="276">
        <v>9.0764149999999988E-2</v>
      </c>
      <c r="AC8" s="276">
        <v>3.5653150000000008E-2</v>
      </c>
      <c r="AD8" s="276">
        <v>3.4858410000000006E-2</v>
      </c>
      <c r="AE8" s="276">
        <v>-2.7144499999999933E-3</v>
      </c>
      <c r="AF8" s="306">
        <v>-7.2244966180375791E-2</v>
      </c>
      <c r="AG8" s="300"/>
    </row>
    <row r="9" spans="2:33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520.76273093999998</v>
      </c>
      <c r="AB9" s="276">
        <v>457.68214241000004</v>
      </c>
      <c r="AC9" s="276">
        <v>469.43283546000004</v>
      </c>
      <c r="AD9" s="276">
        <v>500.42152916999999</v>
      </c>
      <c r="AE9" s="276">
        <v>-180.25910129999988</v>
      </c>
      <c r="AF9" s="306">
        <v>-0.26482184629748262</v>
      </c>
      <c r="AG9" s="277"/>
    </row>
    <row r="10" spans="2:33" x14ac:dyDescent="0.2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306">
        <v>0</v>
      </c>
      <c r="AG10" s="277"/>
    </row>
    <row r="11" spans="2:33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1055.9908296399999</v>
      </c>
      <c r="AB11" s="276">
        <v>1168.58108103</v>
      </c>
      <c r="AC11" s="276">
        <v>1328.2026896999998</v>
      </c>
      <c r="AD11" s="276">
        <v>1454.5231944</v>
      </c>
      <c r="AE11" s="276">
        <v>595.87628769000003</v>
      </c>
      <c r="AF11" s="306">
        <v>0.69397127391184066</v>
      </c>
      <c r="AG11" s="277"/>
    </row>
    <row r="12" spans="2:33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306">
        <v>0</v>
      </c>
      <c r="AG12" s="277"/>
    </row>
    <row r="13" spans="2:33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7">
        <v>277.55513812999999</v>
      </c>
      <c r="P13" s="327">
        <v>293.49155363000023</v>
      </c>
      <c r="Q13" s="327">
        <v>277.83539360999998</v>
      </c>
      <c r="R13" s="327">
        <v>280.03133331999987</v>
      </c>
      <c r="S13" s="327">
        <v>276.17881358999995</v>
      </c>
      <c r="T13" s="327">
        <v>283.27598956000003</v>
      </c>
      <c r="U13" s="327">
        <v>320.59279885999968</v>
      </c>
      <c r="V13" s="327">
        <v>562.74094228999957</v>
      </c>
      <c r="W13" s="327">
        <v>427.12615109000052</v>
      </c>
      <c r="X13" s="327">
        <v>449.61374848999952</v>
      </c>
      <c r="Y13" s="327">
        <v>488.60253625000007</v>
      </c>
      <c r="Z13" s="327">
        <v>671.44541704000039</v>
      </c>
      <c r="AA13" s="327">
        <v>694.19206146000033</v>
      </c>
      <c r="AB13" s="327">
        <v>786.62570015000017</v>
      </c>
      <c r="AC13" s="327">
        <v>800.03519262000088</v>
      </c>
      <c r="AD13" s="327">
        <v>996.58120797000015</v>
      </c>
      <c r="AE13" s="276">
        <v>325.13579092999976</v>
      </c>
      <c r="AF13" s="306">
        <v>0.48423264598830418</v>
      </c>
      <c r="AG13" s="277"/>
    </row>
    <row r="14" spans="2:33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2270.9838348700005</v>
      </c>
      <c r="AB14" s="293">
        <v>2412.9796877400004</v>
      </c>
      <c r="AC14" s="293">
        <v>2597.706370930001</v>
      </c>
      <c r="AD14" s="293">
        <v>2951.5607899500001</v>
      </c>
      <c r="AE14" s="293">
        <v>740.75026286999991</v>
      </c>
      <c r="AF14" s="305">
        <v>0.33505823036240456</v>
      </c>
      <c r="AG14" s="277"/>
    </row>
    <row r="15" spans="2:33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7"/>
      <c r="AE15" s="276"/>
      <c r="AF15" s="276"/>
      <c r="AG15" s="277"/>
    </row>
    <row r="16" spans="2:33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77"/>
    </row>
    <row r="17" spans="2:33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54"/>
      <c r="AE17" s="276"/>
      <c r="AF17" s="276"/>
      <c r="AG17" s="277"/>
    </row>
    <row r="18" spans="2:33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0.2</v>
      </c>
      <c r="AB18" s="276">
        <v>0.20017232000000001</v>
      </c>
      <c r="AC18" s="276">
        <v>0.20067815</v>
      </c>
      <c r="AD18" s="276">
        <v>0.20118953000000001</v>
      </c>
      <c r="AE18" s="276">
        <v>1.1895299999999942E-3</v>
      </c>
      <c r="AF18" s="306">
        <v>5.947649999999971E-3</v>
      </c>
      <c r="AG18" s="277"/>
    </row>
    <row r="19" spans="2:33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286.94955285000003</v>
      </c>
      <c r="AB19" s="276">
        <v>320.30301619999995</v>
      </c>
      <c r="AC19" s="276">
        <v>378.06587345999998</v>
      </c>
      <c r="AD19" s="276">
        <v>524.05825191999998</v>
      </c>
      <c r="AE19" s="276">
        <v>292.41365337999991</v>
      </c>
      <c r="AF19" s="306">
        <v>1.2623374567031242</v>
      </c>
      <c r="AG19" s="277"/>
    </row>
    <row r="20" spans="2:33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1329.9676910400001</v>
      </c>
      <c r="AB20" s="276">
        <v>1416.72301612</v>
      </c>
      <c r="AC20" s="276">
        <v>1535.1504007700003</v>
      </c>
      <c r="AD20" s="276">
        <v>1715.0301114299998</v>
      </c>
      <c r="AE20" s="276">
        <v>462.27800216999981</v>
      </c>
      <c r="AF20" s="306">
        <v>0.36900995715989438</v>
      </c>
      <c r="AG20" s="277"/>
    </row>
    <row r="21" spans="2:33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1617.1172438900001</v>
      </c>
      <c r="AB21" s="293">
        <v>1737.2262046399999</v>
      </c>
      <c r="AC21" s="293">
        <v>1913.4169523800001</v>
      </c>
      <c r="AD21" s="293">
        <v>2239.28955288</v>
      </c>
      <c r="AE21" s="293">
        <v>754.69284507999987</v>
      </c>
      <c r="AF21" s="305">
        <v>0.50834872603103576</v>
      </c>
      <c r="AG21" s="277"/>
    </row>
    <row r="22" spans="2:33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7"/>
      <c r="AE22" s="276"/>
      <c r="AF22" s="276"/>
      <c r="AG22" s="277"/>
    </row>
    <row r="23" spans="2:33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77"/>
    </row>
    <row r="24" spans="2:33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54"/>
      <c r="AE24" s="276"/>
      <c r="AF24" s="276"/>
      <c r="AG24" s="277"/>
    </row>
    <row r="25" spans="2:33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128.03478847000002</v>
      </c>
      <c r="AB25" s="276">
        <v>138.84602999000001</v>
      </c>
      <c r="AC25" s="276">
        <v>140.46133861999999</v>
      </c>
      <c r="AD25" s="276">
        <v>138.6328178</v>
      </c>
      <c r="AE25" s="276">
        <v>-2.4030012399999805</v>
      </c>
      <c r="AF25" s="306">
        <v>-1.7038233665438218E-2</v>
      </c>
      <c r="AG25" s="277"/>
    </row>
    <row r="26" spans="2:33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20.334914640000001</v>
      </c>
      <c r="AB26" s="276">
        <v>21.194914639999997</v>
      </c>
      <c r="AC26" s="276">
        <v>20.181669639999999</v>
      </c>
      <c r="AD26" s="276">
        <v>25.456269640000002</v>
      </c>
      <c r="AE26" s="276">
        <v>15.121355000000001</v>
      </c>
      <c r="AF26" s="306">
        <v>1.4631330327078542</v>
      </c>
      <c r="AG26" s="277"/>
    </row>
    <row r="27" spans="2:33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15.053907370000001</v>
      </c>
      <c r="AB27" s="276">
        <v>15.76125272</v>
      </c>
      <c r="AC27" s="276">
        <v>15.886413150000001</v>
      </c>
      <c r="AD27" s="276">
        <v>10.97943186</v>
      </c>
      <c r="AE27" s="276">
        <v>-4.1649105399999993</v>
      </c>
      <c r="AF27" s="306">
        <v>-0.27501428784388815</v>
      </c>
      <c r="AG27" s="277"/>
    </row>
    <row r="28" spans="2:33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490.32904444000002</v>
      </c>
      <c r="AB28" s="276">
        <v>498.96664207000003</v>
      </c>
      <c r="AC28" s="276">
        <v>507.75049701999995</v>
      </c>
      <c r="AD28" s="276">
        <v>537.19321765000007</v>
      </c>
      <c r="AE28" s="276">
        <v>87.388413750000097</v>
      </c>
      <c r="AF28" s="306">
        <v>0.19428074798736072</v>
      </c>
      <c r="AG28" s="277"/>
    </row>
    <row r="29" spans="2:33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7">
        <v>3.4406069999999997E-2</v>
      </c>
      <c r="P29" s="327">
        <v>0</v>
      </c>
      <c r="Q29" s="327">
        <v>0</v>
      </c>
      <c r="R29" s="327">
        <v>3.3608499999999999E-2</v>
      </c>
      <c r="S29" s="327">
        <v>1.8679959999999999E-2</v>
      </c>
      <c r="T29" s="327">
        <v>1.8679959999999999E-2</v>
      </c>
      <c r="U29" s="327">
        <v>5.4572139999999998E-2</v>
      </c>
      <c r="V29" s="327">
        <v>1.1911888500000001</v>
      </c>
      <c r="W29" s="327">
        <v>1.0877048400000333</v>
      </c>
      <c r="X29" s="327">
        <v>2.4722459999999998E-2</v>
      </c>
      <c r="Y29" s="327">
        <v>92.699294699999982</v>
      </c>
      <c r="Z29" s="327">
        <v>109.89393930000001</v>
      </c>
      <c r="AA29" s="327">
        <v>0.11393605999999999</v>
      </c>
      <c r="AB29" s="327">
        <v>0.98464368000000002</v>
      </c>
      <c r="AC29" s="327">
        <v>9.5001200000000008E-3</v>
      </c>
      <c r="AD29" s="327">
        <v>9.5001200000000008E-3</v>
      </c>
      <c r="AE29" s="276">
        <v>-109.88443918000002</v>
      </c>
      <c r="AF29" s="306">
        <v>-0.99991355192051068</v>
      </c>
      <c r="AG29" s="277"/>
    </row>
    <row r="30" spans="2:33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653.86659098000007</v>
      </c>
      <c r="AB30" s="293">
        <v>675.75348310000004</v>
      </c>
      <c r="AC30" s="293">
        <v>684.28941854999994</v>
      </c>
      <c r="AD30" s="293">
        <v>712.2712370700001</v>
      </c>
      <c r="AE30" s="293">
        <v>-13.942582209999955</v>
      </c>
      <c r="AF30" s="305">
        <v>-1.9199004259961905E-2</v>
      </c>
      <c r="AG30" s="277"/>
    </row>
    <row r="31" spans="2:33" ht="15.75" thickTop="1" x14ac:dyDescent="0.25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327"/>
      <c r="AE31" s="276"/>
      <c r="AF31" s="276"/>
      <c r="AG31" s="277"/>
    </row>
    <row r="32" spans="2:33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2270.98383487</v>
      </c>
      <c r="AB32" s="293">
        <v>2412.9796877399999</v>
      </c>
      <c r="AC32" s="293">
        <v>2597.70637093</v>
      </c>
      <c r="AD32" s="293">
        <v>2951.5607899500001</v>
      </c>
      <c r="AE32" s="293">
        <v>740.75026286999991</v>
      </c>
      <c r="AF32" s="305">
        <v>0.33505823036240456</v>
      </c>
      <c r="AG32" s="277"/>
    </row>
    <row r="33" spans="2:33" ht="15.75" thickTop="1" x14ac:dyDescent="0.25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354"/>
      <c r="AE33" s="327"/>
      <c r="AF33" s="327"/>
      <c r="AG33" s="277"/>
    </row>
    <row r="34" spans="2:33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58254.52431928998</v>
      </c>
      <c r="AB34" s="279">
        <v>59859.459589309998</v>
      </c>
      <c r="AC34" s="279">
        <v>55730.031753359981</v>
      </c>
      <c r="AD34" s="279">
        <v>54847.321827480002</v>
      </c>
      <c r="AE34" s="279">
        <v>-1665.2865347499974</v>
      </c>
      <c r="AF34" s="310">
        <v>-2.9467522080665165E-2</v>
      </c>
      <c r="AG34" s="277"/>
    </row>
    <row r="35" spans="2:33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57906.337612819982</v>
      </c>
      <c r="AB35" s="275">
        <v>59634.176251550001</v>
      </c>
      <c r="AC35" s="275">
        <v>55298.576948809983</v>
      </c>
      <c r="AD35" s="276">
        <v>54413.706222640001</v>
      </c>
      <c r="AE35" s="275">
        <v>-1788.2368830499981</v>
      </c>
      <c r="AF35" s="306">
        <v>-3.181806151590072E-2</v>
      </c>
      <c r="AG35" s="277"/>
    </row>
    <row r="36" spans="2:33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348.18670647000005</v>
      </c>
      <c r="AB36" s="275">
        <v>225.28333775999997</v>
      </c>
      <c r="AC36" s="275">
        <v>431.45480455000001</v>
      </c>
      <c r="AD36" s="276">
        <v>433.61560483999995</v>
      </c>
      <c r="AE36" s="275">
        <v>122.95034829999992</v>
      </c>
      <c r="AF36" s="306">
        <v>0.39576472010209907</v>
      </c>
      <c r="AG36" s="277"/>
    </row>
    <row r="37" spans="2:33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</row>
    <row r="38" spans="2:33" x14ac:dyDescent="0.25">
      <c r="AE38" s="255"/>
      <c r="AF38" s="255"/>
    </row>
    <row r="39" spans="2:3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</row>
    <row r="40" spans="2:33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</row>
    <row r="41" spans="2:33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</row>
    <row r="42" spans="2:33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</row>
    <row r="43" spans="2:33" x14ac:dyDescent="0.25">
      <c r="B43" s="360" t="s">
        <v>262</v>
      </c>
      <c r="C43" s="362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  <c r="V43" s="321">
        <v>44440</v>
      </c>
      <c r="W43" s="321">
        <v>44531</v>
      </c>
      <c r="X43" s="321">
        <v>44621</v>
      </c>
      <c r="Y43" s="321">
        <v>44713</v>
      </c>
      <c r="Z43" s="321">
        <v>44805</v>
      </c>
      <c r="AA43" s="321">
        <v>44896</v>
      </c>
      <c r="AB43" s="321">
        <v>44986</v>
      </c>
      <c r="AC43" s="321">
        <v>45078</v>
      </c>
      <c r="AD43" s="321">
        <v>45170</v>
      </c>
      <c r="AE43" s="321"/>
    </row>
    <row r="44" spans="2:33" x14ac:dyDescent="0.25">
      <c r="B44" s="361"/>
      <c r="C44" s="363"/>
      <c r="F44" s="313"/>
      <c r="G44" s="313"/>
      <c r="H44" s="313"/>
    </row>
    <row r="45" spans="2:33" x14ac:dyDescent="0.25">
      <c r="B45" s="256"/>
      <c r="C45" s="257"/>
    </row>
    <row r="46" spans="2:33" x14ac:dyDescent="0.25">
      <c r="B46" s="259" t="s">
        <v>265</v>
      </c>
      <c r="C46" s="260">
        <v>0.16784231046274845</v>
      </c>
      <c r="F46" s="277">
        <v>0.23246439373283051</v>
      </c>
      <c r="G46" s="277">
        <v>0.2789226139245557</v>
      </c>
      <c r="H46" s="277">
        <v>0.30123687116524012</v>
      </c>
      <c r="I46" s="277">
        <v>0.34882644814379121</v>
      </c>
      <c r="J46" s="277">
        <v>0.34126751348315104</v>
      </c>
      <c r="K46" s="277">
        <v>0.33807023770657779</v>
      </c>
      <c r="L46" s="277">
        <v>0.32835550767474825</v>
      </c>
      <c r="M46" s="277">
        <v>0.30910692801197676</v>
      </c>
      <c r="N46" s="277">
        <v>0.33076356902079052</v>
      </c>
      <c r="O46" s="277">
        <v>0.34556779318899833</v>
      </c>
      <c r="P46" s="277">
        <v>0.32902384559051523</v>
      </c>
      <c r="Q46" s="277">
        <v>0.33088818597080244</v>
      </c>
      <c r="R46" s="277">
        <v>0.3405397139816479</v>
      </c>
      <c r="S46" s="277">
        <v>0.35662220631676544</v>
      </c>
      <c r="T46" s="277">
        <v>0.40759391431990977</v>
      </c>
      <c r="U46" s="277">
        <v>0.42781668335593293</v>
      </c>
      <c r="V46" s="277">
        <v>0.39234689247564064</v>
      </c>
      <c r="W46" s="277">
        <v>0.32075508222034538</v>
      </c>
      <c r="X46" s="277">
        <v>0.32789673907307815</v>
      </c>
      <c r="Y46" s="277">
        <v>0.31935429079875882</v>
      </c>
      <c r="Z46" s="277">
        <v>0.30790436131543147</v>
      </c>
      <c r="AA46" s="277">
        <v>0.22932833592794488</v>
      </c>
      <c r="AB46" s="277">
        <v>0.18971270619718755</v>
      </c>
      <c r="AC46" s="277">
        <v>0.18072423190844555</v>
      </c>
      <c r="AD46" s="277">
        <v>0.16955652388527556</v>
      </c>
      <c r="AE46" s="277"/>
    </row>
    <row r="47" spans="2:33" x14ac:dyDescent="0.25">
      <c r="B47" s="259" t="s">
        <v>266</v>
      </c>
      <c r="C47" s="260">
        <v>0.23495587112104327</v>
      </c>
      <c r="F47" s="277">
        <v>0.36094281376073756</v>
      </c>
      <c r="G47" s="277">
        <v>0.48821137119070784</v>
      </c>
      <c r="H47" s="277">
        <v>0.55084006502011218</v>
      </c>
      <c r="I47" s="277">
        <v>0.66797974655580428</v>
      </c>
      <c r="J47" s="277">
        <v>0.66628390864284437</v>
      </c>
      <c r="K47" s="277">
        <v>0.5869355175605846</v>
      </c>
      <c r="L47" s="277">
        <v>0.55059169986023071</v>
      </c>
      <c r="M47" s="277">
        <v>0.50654119627571859</v>
      </c>
      <c r="N47" s="277">
        <v>0.55588294344799016</v>
      </c>
      <c r="O47" s="277">
        <v>0.58871702626058553</v>
      </c>
      <c r="P47" s="277">
        <v>0.58205623653329386</v>
      </c>
      <c r="Q47" s="277">
        <v>0.57243676157912482</v>
      </c>
      <c r="R47" s="277">
        <v>0.58884776085386492</v>
      </c>
      <c r="S47" s="277">
        <v>0.65455255550928093</v>
      </c>
      <c r="T47" s="277">
        <v>4.9833637247324925</v>
      </c>
      <c r="U47" s="277">
        <v>4.6054846426399356</v>
      </c>
      <c r="V47" s="277">
        <v>2.7850051974322589</v>
      </c>
      <c r="W47" s="277">
        <v>2.1575896743234653</v>
      </c>
      <c r="X47" s="277">
        <v>2.1725088885639274</v>
      </c>
      <c r="Y47" s="277">
        <v>2.2332320200892197</v>
      </c>
      <c r="Z47" s="277">
        <v>2.9360968839330357</v>
      </c>
      <c r="AA47" s="277">
        <v>1.8136923376720486</v>
      </c>
      <c r="AB47" s="277">
        <v>1.4282943913097272</v>
      </c>
      <c r="AC47" s="277">
        <v>1.241104947323048</v>
      </c>
      <c r="AD47" s="277">
        <v>0.95459680458178242</v>
      </c>
      <c r="AE47" s="277"/>
    </row>
    <row r="49" spans="2:31" x14ac:dyDescent="0.25">
      <c r="B49" s="259" t="s">
        <v>271</v>
      </c>
      <c r="C49" s="260">
        <v>0.12029987147162673</v>
      </c>
      <c r="F49" s="277">
        <v>0.29243764754098178</v>
      </c>
      <c r="G49" s="277">
        <v>0.35445588330650296</v>
      </c>
      <c r="H49" s="277">
        <v>0.36514432169574323</v>
      </c>
      <c r="I49" s="277">
        <v>0.43082393016288256</v>
      </c>
      <c r="J49" s="277">
        <v>0.44602012127534107</v>
      </c>
      <c r="K49" s="277">
        <v>0.39185408803500299</v>
      </c>
      <c r="L49" s="277">
        <v>0.36950808058245932</v>
      </c>
      <c r="M49" s="277">
        <v>0.36060514743916661</v>
      </c>
      <c r="N49" s="277">
        <v>0.38016840507973698</v>
      </c>
      <c r="O49" s="277">
        <v>0.38754720216347072</v>
      </c>
      <c r="P49" s="277">
        <v>0.40843619037368684</v>
      </c>
      <c r="Q49" s="277">
        <v>0.40066185702758117</v>
      </c>
      <c r="R49" s="277">
        <v>0.40102936518027121</v>
      </c>
      <c r="S49" s="277">
        <v>0.41730573833896589</v>
      </c>
      <c r="T49" s="277">
        <v>0.50226301636748683</v>
      </c>
      <c r="U49" s="277">
        <v>0.45706212991015921</v>
      </c>
      <c r="V49" s="277">
        <v>0.44098594265093777</v>
      </c>
      <c r="W49" s="277">
        <v>0.42994495549977618</v>
      </c>
      <c r="X49" s="277">
        <v>0.42169493263280661</v>
      </c>
      <c r="Y49" s="277">
        <v>0.43644035907793088</v>
      </c>
      <c r="Z49" s="277">
        <v>0.32848306554753498</v>
      </c>
      <c r="AA49" s="277">
        <v>0.28792216877115279</v>
      </c>
      <c r="AB49" s="277">
        <v>0.28004938729215395</v>
      </c>
      <c r="AC49" s="277">
        <v>0.26342061836073433</v>
      </c>
      <c r="AD49" s="277">
        <v>0.24132019895889256</v>
      </c>
      <c r="AE49" s="277"/>
    </row>
    <row r="50" spans="2:31" x14ac:dyDescent="0.25">
      <c r="B50" s="264" t="s">
        <v>272</v>
      </c>
      <c r="C50" s="265">
        <v>0.15051297399133903</v>
      </c>
      <c r="F50" s="277">
        <v>0.63521647052607377</v>
      </c>
      <c r="G50" s="277">
        <v>0.84690824055098213</v>
      </c>
      <c r="H50" s="277">
        <v>0.86264510469285638</v>
      </c>
      <c r="I50" s="277">
        <v>1.3082558618598914</v>
      </c>
      <c r="J50" s="277">
        <v>1.1572194435154659</v>
      </c>
      <c r="K50" s="277">
        <v>1.0015064066459178</v>
      </c>
      <c r="L50" s="277">
        <v>0.89911373240632908</v>
      </c>
      <c r="M50" s="277">
        <v>0.82616131873113074</v>
      </c>
      <c r="N50" s="277">
        <v>0.9820006075991673</v>
      </c>
      <c r="O50" s="277">
        <v>1.0098043465947606</v>
      </c>
      <c r="P50" s="277">
        <v>1.1255070958542477</v>
      </c>
      <c r="Q50" s="277">
        <v>1.0360993490989272</v>
      </c>
      <c r="R50" s="277">
        <v>1.0520171003522434</v>
      </c>
      <c r="S50" s="277">
        <v>1.1637646633382839</v>
      </c>
      <c r="T50" s="277">
        <v>1.4616423579746822</v>
      </c>
      <c r="U50" s="277">
        <v>1.4092291165728172</v>
      </c>
      <c r="V50" s="277">
        <v>2.1556050250844621</v>
      </c>
      <c r="W50" s="277">
        <v>1.1078945208652677</v>
      </c>
      <c r="X50" s="277">
        <v>1.1288344545170745</v>
      </c>
      <c r="Y50" s="277">
        <v>1.2318879894239998</v>
      </c>
      <c r="Z50" s="277">
        <v>0.84576537061382795</v>
      </c>
      <c r="AA50" s="277">
        <v>0.61919722466047467</v>
      </c>
      <c r="AB50" s="277">
        <v>0.57826837527130226</v>
      </c>
      <c r="AC50" s="277">
        <v>0.51519954285332747</v>
      </c>
      <c r="AD50" s="277">
        <v>0.48969396968868312</v>
      </c>
      <c r="AE50" s="277"/>
    </row>
    <row r="53" spans="2:31" x14ac:dyDescent="0.25">
      <c r="B53" s="1" t="s">
        <v>268</v>
      </c>
      <c r="F53" s="301"/>
      <c r="G53" s="301"/>
      <c r="H53" s="301" t="e">
        <v>#REF!</v>
      </c>
      <c r="I53" s="301" t="e">
        <v>#REF!</v>
      </c>
      <c r="J53" s="301" t="e">
        <v>#REF!</v>
      </c>
      <c r="K53" s="301" t="e">
        <v>#REF!</v>
      </c>
      <c r="L53" s="301" t="e">
        <v>#REF!</v>
      </c>
      <c r="M53" s="301" t="e">
        <v>#REF!</v>
      </c>
      <c r="N53" s="301" t="e">
        <v>#REF!</v>
      </c>
      <c r="O53" s="301" t="e">
        <v>#REF!</v>
      </c>
      <c r="P53" s="328" t="e">
        <v>#REF!</v>
      </c>
      <c r="Q53" s="328" t="e">
        <v>#REF!</v>
      </c>
      <c r="R53" s="301" t="e">
        <v>#REF!</v>
      </c>
      <c r="S53" s="301" t="e">
        <v>#REF!</v>
      </c>
      <c r="T53" s="301" t="e">
        <v>#REF!</v>
      </c>
      <c r="U53" s="301" t="e">
        <v>#REF!</v>
      </c>
      <c r="V53" s="301" t="e">
        <v>#REF!</v>
      </c>
      <c r="W53" s="351" t="e">
        <v>#REF!</v>
      </c>
      <c r="X53" s="351" t="e">
        <v>#REF!</v>
      </c>
      <c r="Y53" s="351" t="e">
        <v>#REF!</v>
      </c>
      <c r="Z53" s="351" t="e">
        <v>#REF!</v>
      </c>
      <c r="AA53" s="351" t="e">
        <v>#REF!</v>
      </c>
      <c r="AB53" s="351" t="e">
        <v>#REF!</v>
      </c>
      <c r="AC53" s="351" t="e">
        <v>#REF!</v>
      </c>
      <c r="AD53" s="351" t="e">
        <v>#REF!</v>
      </c>
      <c r="AE53" s="351"/>
    </row>
    <row r="54" spans="2:31" x14ac:dyDescent="0.25">
      <c r="B54" s="1" t="s">
        <v>269</v>
      </c>
      <c r="F54" s="301"/>
      <c r="G54" s="301"/>
      <c r="H54" s="301" t="e">
        <v>#REF!</v>
      </c>
      <c r="I54" s="301" t="e">
        <v>#REF!</v>
      </c>
      <c r="J54" s="301" t="e">
        <v>#REF!</v>
      </c>
      <c r="K54" s="301" t="e">
        <v>#REF!</v>
      </c>
      <c r="L54" s="301" t="e">
        <v>#REF!</v>
      </c>
      <c r="M54" s="301" t="e">
        <v>#REF!</v>
      </c>
      <c r="N54" s="301" t="e">
        <v>#REF!</v>
      </c>
      <c r="O54" s="301" t="e">
        <v>#REF!</v>
      </c>
      <c r="P54" s="328" t="e">
        <v>#REF!</v>
      </c>
      <c r="Q54" s="328" t="e">
        <v>#REF!</v>
      </c>
      <c r="R54" s="301" t="e">
        <v>#REF!</v>
      </c>
      <c r="S54" s="301" t="e">
        <v>#REF!</v>
      </c>
      <c r="T54" s="301" t="e">
        <v>#REF!</v>
      </c>
      <c r="U54" s="301" t="e">
        <v>#REF!</v>
      </c>
      <c r="V54" s="301" t="e">
        <v>#REF!</v>
      </c>
      <c r="W54" s="277" t="e">
        <v>#REF!</v>
      </c>
      <c r="X54" s="277" t="e">
        <v>#REF!</v>
      </c>
      <c r="Y54" s="277" t="e">
        <v>#REF!</v>
      </c>
      <c r="Z54" s="277" t="e">
        <v>#REF!</v>
      </c>
      <c r="AA54" s="277" t="e">
        <v>#REF!</v>
      </c>
      <c r="AB54" s="277" t="e">
        <v>#REF!</v>
      </c>
      <c r="AC54" s="277" t="e">
        <v>#REF!</v>
      </c>
      <c r="AD54" s="277" t="e">
        <v>#REF!</v>
      </c>
      <c r="AE54" s="277"/>
    </row>
  </sheetData>
  <mergeCells count="6">
    <mergeCell ref="B1:AF1"/>
    <mergeCell ref="B2:AF2"/>
    <mergeCell ref="B3:AF3"/>
    <mergeCell ref="B43:B44"/>
    <mergeCell ref="C43:C44"/>
    <mergeCell ref="B4:AF4"/>
  </mergeCells>
  <phoneticPr fontId="35" type="noConversion"/>
  <pageMargins left="0.7" right="0.7" top="0.75" bottom="0.75" header="0.3" footer="0.3"/>
  <pageSetup scale="86" orientation="portrait" horizont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9" t="s">
        <v>119</v>
      </c>
      <c r="B1" s="359"/>
      <c r="C1" s="359"/>
      <c r="D1" s="359"/>
      <c r="E1" s="359"/>
      <c r="F1" s="359"/>
      <c r="G1" s="269"/>
    </row>
    <row r="2" spans="1:7" ht="18.75" x14ac:dyDescent="0.25">
      <c r="A2" s="359" t="s">
        <v>261</v>
      </c>
      <c r="B2" s="359"/>
      <c r="C2" s="359"/>
      <c r="D2" s="359"/>
      <c r="E2" s="359"/>
      <c r="F2" s="359"/>
      <c r="G2" s="269"/>
    </row>
    <row r="3" spans="1:7" ht="18.75" x14ac:dyDescent="0.25">
      <c r="A3" s="359" t="s">
        <v>344</v>
      </c>
      <c r="B3" s="359"/>
      <c r="C3" s="359"/>
      <c r="D3" s="359"/>
      <c r="E3" s="359"/>
      <c r="F3" s="359"/>
      <c r="G3" s="269"/>
    </row>
    <row r="5" spans="1:7" x14ac:dyDescent="0.25">
      <c r="A5" s="364" t="s">
        <v>262</v>
      </c>
      <c r="B5" s="366" t="s">
        <v>263</v>
      </c>
      <c r="C5" s="366" t="s">
        <v>264</v>
      </c>
      <c r="D5" s="366" t="s">
        <v>1</v>
      </c>
      <c r="E5" s="366" t="s">
        <v>332</v>
      </c>
      <c r="F5" s="366" t="s">
        <v>343</v>
      </c>
      <c r="G5" s="340"/>
    </row>
    <row r="6" spans="1:7" x14ac:dyDescent="0.25">
      <c r="A6" s="365"/>
      <c r="B6" s="367"/>
      <c r="C6" s="367"/>
      <c r="D6" s="367"/>
      <c r="E6" s="367"/>
      <c r="F6" s="367"/>
      <c r="G6" s="340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3">
        <v>0.15372202189327455</v>
      </c>
      <c r="C8" s="330">
        <v>0.30790436131543153</v>
      </c>
      <c r="D8" s="336">
        <v>0.3020788914266081</v>
      </c>
      <c r="E8" s="347">
        <v>4.7000000000000002E-3</v>
      </c>
      <c r="F8" s="336">
        <v>0.10216873190997613</v>
      </c>
      <c r="G8" s="341"/>
    </row>
    <row r="9" spans="1:7" x14ac:dyDescent="0.25">
      <c r="A9" s="259" t="s">
        <v>266</v>
      </c>
      <c r="B9" s="333">
        <v>0.21356321414185239</v>
      </c>
      <c r="C9" s="330">
        <v>2.9360968839330361</v>
      </c>
      <c r="D9" s="336">
        <v>0.5037251432159856</v>
      </c>
      <c r="E9" s="347">
        <v>0.20699999999999999</v>
      </c>
      <c r="F9" s="336">
        <v>0.51102054413268183</v>
      </c>
      <c r="G9" s="341"/>
    </row>
    <row r="10" spans="1:7" x14ac:dyDescent="0.25">
      <c r="A10" s="261" t="s">
        <v>267</v>
      </c>
      <c r="B10" s="314"/>
      <c r="C10" s="314"/>
      <c r="D10" s="314"/>
      <c r="E10" s="348"/>
      <c r="F10" s="314"/>
      <c r="G10" s="342"/>
    </row>
    <row r="11" spans="1:7" x14ac:dyDescent="0.25">
      <c r="A11" s="256"/>
      <c r="B11" s="315"/>
      <c r="C11" s="315"/>
      <c r="D11" s="315"/>
      <c r="E11" s="349"/>
      <c r="F11" s="315"/>
      <c r="G11" s="343"/>
    </row>
    <row r="12" spans="1:7" x14ac:dyDescent="0.25">
      <c r="A12" s="259" t="s">
        <v>268</v>
      </c>
      <c r="B12" s="335">
        <v>1.4220981018841903E-2</v>
      </c>
      <c r="C12" s="331">
        <v>4.0937781773428862E-2</v>
      </c>
      <c r="D12" s="337">
        <v>1.08015449527879E-2</v>
      </c>
      <c r="E12" s="350">
        <v>4.1000000000000002E-2</v>
      </c>
      <c r="F12" s="337">
        <v>1.6729411718442413E-2</v>
      </c>
      <c r="G12" s="344"/>
    </row>
    <row r="13" spans="1:7" x14ac:dyDescent="0.25">
      <c r="A13" s="259" t="s">
        <v>269</v>
      </c>
      <c r="B13" s="335">
        <v>0.121440691862179</v>
      </c>
      <c r="C13" s="331">
        <v>0.12462676486896318</v>
      </c>
      <c r="D13" s="337">
        <v>2.6982945281721408E-2</v>
      </c>
      <c r="E13" s="350">
        <v>4.2000000000000003E-2</v>
      </c>
      <c r="F13" s="337">
        <v>8.1004650136255948E-2</v>
      </c>
      <c r="G13" s="344"/>
    </row>
    <row r="14" spans="1:7" x14ac:dyDescent="0.25">
      <c r="A14" s="261" t="s">
        <v>270</v>
      </c>
      <c r="B14" s="314"/>
      <c r="C14" s="314"/>
      <c r="D14" s="314"/>
      <c r="E14" s="348"/>
      <c r="F14" s="314"/>
      <c r="G14" s="342"/>
    </row>
    <row r="15" spans="1:7" x14ac:dyDescent="0.25">
      <c r="A15" s="256"/>
      <c r="B15" s="315"/>
      <c r="C15" s="315"/>
      <c r="D15" s="315"/>
      <c r="E15" s="349"/>
      <c r="F15" s="315"/>
      <c r="G15" s="343"/>
    </row>
    <row r="16" spans="1:7" x14ac:dyDescent="0.25">
      <c r="A16" s="259" t="s">
        <v>271</v>
      </c>
      <c r="B16" s="333">
        <v>0.11320649260236997</v>
      </c>
      <c r="C16" s="330">
        <v>0.32848306554753498</v>
      </c>
      <c r="D16" s="338">
        <v>0.40031007882986758</v>
      </c>
      <c r="E16" s="338">
        <v>0.98</v>
      </c>
      <c r="F16" s="338">
        <v>0.20652409078123637</v>
      </c>
      <c r="G16" s="345"/>
    </row>
    <row r="17" spans="1:7" x14ac:dyDescent="0.25">
      <c r="A17" s="264" t="s">
        <v>272</v>
      </c>
      <c r="B17" s="334">
        <v>0.14222586545610205</v>
      </c>
      <c r="C17" s="332">
        <v>0.84576537061382784</v>
      </c>
      <c r="D17" s="339">
        <v>1.2414389090683629</v>
      </c>
      <c r="E17" s="353">
        <v>0</v>
      </c>
      <c r="F17" s="339">
        <v>0.68057814491929514</v>
      </c>
      <c r="G17" s="346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9" t="s">
        <v>119</v>
      </c>
      <c r="B1" s="359"/>
      <c r="C1" s="359"/>
      <c r="D1" s="359"/>
      <c r="E1" s="359"/>
      <c r="F1" s="359"/>
      <c r="G1" s="269"/>
    </row>
    <row r="2" spans="1:7" ht="18.75" x14ac:dyDescent="0.25">
      <c r="A2" s="359" t="s">
        <v>261</v>
      </c>
      <c r="B2" s="359"/>
      <c r="C2" s="359"/>
      <c r="D2" s="359"/>
      <c r="E2" s="359"/>
      <c r="F2" s="359"/>
      <c r="G2" s="269"/>
    </row>
    <row r="3" spans="1:7" ht="18.75" x14ac:dyDescent="0.25">
      <c r="A3" s="359" t="s">
        <v>342</v>
      </c>
      <c r="B3" s="359"/>
      <c r="C3" s="359"/>
      <c r="D3" s="359"/>
      <c r="E3" s="359"/>
      <c r="F3" s="359"/>
      <c r="G3" s="269"/>
    </row>
    <row r="5" spans="1:7" x14ac:dyDescent="0.25">
      <c r="A5" s="364" t="s">
        <v>262</v>
      </c>
      <c r="B5" s="366" t="s">
        <v>263</v>
      </c>
      <c r="C5" s="366" t="s">
        <v>264</v>
      </c>
      <c r="D5" s="366" t="s">
        <v>1</v>
      </c>
      <c r="E5" s="366" t="s">
        <v>332</v>
      </c>
      <c r="F5" s="366" t="s">
        <v>343</v>
      </c>
      <c r="G5" s="340"/>
    </row>
    <row r="6" spans="1:7" x14ac:dyDescent="0.25">
      <c r="A6" s="365"/>
      <c r="B6" s="367"/>
      <c r="C6" s="367"/>
      <c r="D6" s="367"/>
      <c r="E6" s="367"/>
      <c r="F6" s="367"/>
      <c r="G6" s="340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3">
        <v>0.16659093776720432</v>
      </c>
      <c r="C8" s="330">
        <v>0.32789673907307815</v>
      </c>
      <c r="D8" s="336">
        <v>0.2784464473155791</v>
      </c>
      <c r="E8" s="347">
        <v>4.7000000000000002E-3</v>
      </c>
      <c r="F8" s="336">
        <v>0.10216873190997613</v>
      </c>
      <c r="G8" s="341"/>
    </row>
    <row r="9" spans="1:7" x14ac:dyDescent="0.25">
      <c r="A9" s="259" t="s">
        <v>266</v>
      </c>
      <c r="B9" s="333">
        <v>0.22965888586799876</v>
      </c>
      <c r="C9" s="330">
        <v>2.1725088885639279</v>
      </c>
      <c r="D9" s="336">
        <v>0.46292358615824653</v>
      </c>
      <c r="E9" s="347">
        <v>0.20699999999999999</v>
      </c>
      <c r="F9" s="336">
        <v>0.51102054413268183</v>
      </c>
      <c r="G9" s="341"/>
    </row>
    <row r="10" spans="1:7" x14ac:dyDescent="0.25">
      <c r="A10" s="261" t="s">
        <v>267</v>
      </c>
      <c r="B10" s="314"/>
      <c r="C10" s="314"/>
      <c r="D10" s="314"/>
      <c r="E10" s="348"/>
      <c r="F10" s="314"/>
      <c r="G10" s="342"/>
    </row>
    <row r="11" spans="1:7" x14ac:dyDescent="0.25">
      <c r="A11" s="256"/>
      <c r="B11" s="315"/>
      <c r="C11" s="315"/>
      <c r="D11" s="315"/>
      <c r="E11" s="349"/>
      <c r="F11" s="315"/>
      <c r="G11" s="343"/>
    </row>
    <row r="12" spans="1:7" x14ac:dyDescent="0.25">
      <c r="A12" s="259" t="s">
        <v>268</v>
      </c>
      <c r="B12" s="335">
        <v>1.5314508539259771E-2</v>
      </c>
      <c r="C12" s="331">
        <v>2.4217408097164005E-2</v>
      </c>
      <c r="D12" s="337">
        <v>1.7946723350069655E-2</v>
      </c>
      <c r="E12" s="350">
        <v>4.1000000000000002E-2</v>
      </c>
      <c r="F12" s="337">
        <v>1.6729411718442413E-2</v>
      </c>
      <c r="G12" s="344"/>
    </row>
    <row r="13" spans="1:7" x14ac:dyDescent="0.25">
      <c r="A13" s="259" t="s">
        <v>269</v>
      </c>
      <c r="B13" s="335">
        <v>0.13026745101239434</v>
      </c>
      <c r="C13" s="331">
        <v>5.7428738699716521E-2</v>
      </c>
      <c r="D13" s="337">
        <v>4.5035182056296343E-2</v>
      </c>
      <c r="E13" s="350">
        <v>4.2000000000000003E-2</v>
      </c>
      <c r="F13" s="337">
        <v>8.1004650136255948E-2</v>
      </c>
      <c r="G13" s="344"/>
    </row>
    <row r="14" spans="1:7" x14ac:dyDescent="0.25">
      <c r="A14" s="261" t="s">
        <v>270</v>
      </c>
      <c r="B14" s="314"/>
      <c r="C14" s="314"/>
      <c r="D14" s="314"/>
      <c r="E14" s="348"/>
      <c r="F14" s="314"/>
      <c r="G14" s="342"/>
    </row>
    <row r="15" spans="1:7" x14ac:dyDescent="0.25">
      <c r="A15" s="256"/>
      <c r="B15" s="315"/>
      <c r="C15" s="315"/>
      <c r="D15" s="315"/>
      <c r="E15" s="349"/>
      <c r="F15" s="315"/>
      <c r="G15" s="343"/>
    </row>
    <row r="16" spans="1:7" x14ac:dyDescent="0.25">
      <c r="A16" s="259" t="s">
        <v>271</v>
      </c>
      <c r="B16" s="333">
        <v>0.11604417236532065</v>
      </c>
      <c r="C16" s="330">
        <v>0.4216949326328065</v>
      </c>
      <c r="D16" s="338">
        <v>0.39850451426254496</v>
      </c>
      <c r="E16" s="347">
        <v>0.98</v>
      </c>
      <c r="F16" s="338">
        <v>0.20652409078123637</v>
      </c>
      <c r="G16" s="345"/>
    </row>
    <row r="17" spans="1:7" x14ac:dyDescent="0.25">
      <c r="A17" s="264" t="s">
        <v>272</v>
      </c>
      <c r="B17" s="334">
        <v>0.14837711854220645</v>
      </c>
      <c r="C17" s="332">
        <v>1.1288344545170745</v>
      </c>
      <c r="D17" s="339">
        <v>1.1638407095984029</v>
      </c>
      <c r="E17" s="352">
        <v>0</v>
      </c>
      <c r="F17" s="339">
        <v>0.68057814491929514</v>
      </c>
      <c r="G17" s="346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9" t="s">
        <v>119</v>
      </c>
      <c r="B1" s="359"/>
      <c r="C1" s="359"/>
      <c r="D1" s="359"/>
    </row>
    <row r="2" spans="1:4" ht="18.75" x14ac:dyDescent="0.25">
      <c r="A2" s="359" t="s">
        <v>261</v>
      </c>
      <c r="B2" s="359"/>
      <c r="C2" s="359"/>
      <c r="D2" s="359"/>
    </row>
    <row r="3" spans="1:4" ht="18.75" x14ac:dyDescent="0.25">
      <c r="A3" s="359" t="s">
        <v>319</v>
      </c>
      <c r="B3" s="359"/>
      <c r="C3" s="359"/>
      <c r="D3" s="359"/>
    </row>
    <row r="5" spans="1:4" x14ac:dyDescent="0.25">
      <c r="A5" s="364" t="s">
        <v>262</v>
      </c>
      <c r="B5" s="366" t="s">
        <v>263</v>
      </c>
      <c r="C5" s="366" t="s">
        <v>264</v>
      </c>
      <c r="D5" s="366" t="s">
        <v>1</v>
      </c>
    </row>
    <row r="6" spans="1:4" x14ac:dyDescent="0.25">
      <c r="A6" s="365"/>
      <c r="B6" s="367"/>
      <c r="C6" s="367"/>
      <c r="D6" s="36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4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5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4">
        <v>0.38855624906803687</v>
      </c>
    </row>
    <row r="17" spans="1:4" x14ac:dyDescent="0.25">
      <c r="A17" s="264" t="s">
        <v>272</v>
      </c>
      <c r="B17" s="322">
        <v>0.16163046172953038</v>
      </c>
      <c r="C17" s="323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Valores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2024-03-14T16:01:43Z</dcterms:modified>
</cp:coreProperties>
</file>