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3" documentId="13_ncr:1_{1895015C-587D-468A-948F-D0518A5A84EB}" xr6:coauthVersionLast="47" xr6:coauthVersionMax="47" xr10:uidLastSave="{59E2F542-7A10-4555-815C-33C835C75C09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IPACOOP" sheetId="5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<sst xmlns="http://schemas.openxmlformats.org/spreadsheetml/2006/main" count="652" uniqueCount="361">
  <si>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</si>
  <si>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</si>
  <si>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</si>
  <si>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</si>
  <si>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</si>
  <si>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</si>
  <si>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</si>
  <si>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</si>
  <si>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</si>
  <si>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</si>
  <si>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</si>
  <si>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</si>
  <si>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</si>
  <si>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</si>
  <si>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</si>
  <si>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</si>
  <si>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</si>
  <si>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</si>
  <si>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</si>
  <si>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</si>
  <si>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</si>
  <si>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</si>
  <si>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</si>
  <si>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</si>
  <si>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</si>
  <si>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</si>
  <si>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</si>
  <si>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</si>
  <si>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</si>
  <si>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</si>
  <si>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</si>
  <si>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</si>
  <si>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</si>
  <si>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</si>
  <si>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</si>
  <si>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</si>
  <si>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</si>
  <si>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</si>
  <si>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</si>
  <si>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</si>
  <si>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</si>
  <si>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</si>
  <si>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</si>
  <si>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</si>
  <si>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</si>
  <si>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</si>
  <si>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</si>
  <si>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</si>
  <si>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</si>
  <si>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</si>
  <si>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</si>
  <si>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</si>
  <si>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</si>
  <si>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</si>
  <si>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</si>
  <si>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</si>
  <si>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</si>
  <si>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</si>
  <si>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</si>
  <si>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</si>
  <si>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</si>
  <si>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</si>
  <si>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</si>
  <si>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</si>
  <si>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</si>
  <si>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</si>
  <si>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</si>
  <si>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</si>
  <si>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</si>
  <si>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</si>
  <si>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</si>
  <si>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</si>
  <si>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</si>
  <si>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</si>
  <si>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</si>
  <si>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</si>
  <si>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</si>
  <si>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</si>
  <si>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</si>
  <si>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</si>
  <si>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</si>
  <si>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</si>
  <si>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</si>
  <si>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</si>
  <si>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</si>
  <si>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</si>
  <si>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</si>
  <si>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</si>
  <si>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</si>
  <si>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</si>
  <si>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</si>
  <si>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</si>
  <si>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</si>
  <si>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</si>
  <si>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</si>
  <si>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</si>
  <si>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</si>
  <si>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</si>
  <si>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</si>
  <si>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</si>
  <si>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</si>
  <si>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</si>
  <si>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</si>
  <si>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</si>
  <si>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</si>
  <si>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</si>
  <si>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</si>
  <si>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</si>
  <si>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</si>
  <si>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</si>
  <si>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</si>
  <si>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</si>
  <si>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</si>
  <si>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</si>
  <si>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</si>
  <si>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</si>
  <si>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</si>
  <si>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</si>
  <si>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</si>
  <si>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</si>
  <si>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</si>
  <si>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</si>
  <si>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</si>
  <si>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</si>
  <si>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</si>
  <si>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</si>
  <si>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</si>
  <si>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</si>
  <si>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</si>
  <si>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</si>
  <si>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</si>
  <si>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</si>
  <si>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</si>
  <si>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</si>
  <si>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</si>
  <si>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</si>
  <si>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</si>
  <si>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</si>
  <si>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</si>
  <si>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</si>
  <si>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</si>
  <si>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</si>
  <si>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</si>
  <si>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</si>
  <si>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</si>
  <si>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</si>
  <si>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</si>
  <si>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</si>
  <si>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</si>
  <si>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</si>
  <si>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</si>
  <si>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</si>
  <si>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</si>
  <si>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</si>
  <si>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</si>
  <si>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</si>
  <si>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</si>
  <si>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</si>
  <si>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</si>
  <si>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</si>
  <si>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</si>
  <si>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</si>
  <si>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</si>
  <si>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</si>
  <si>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</si>
  <si>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</si>
  <si>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</si>
  <si>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</si>
  <si>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</si>
  <si>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</si>
  <si>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</si>
  <si>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</si>
  <si>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</si>
  <si>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</si>
  <si>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</si>
  <si>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</si>
  <si>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</si>
  <si>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</si>
  <si>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</si>
  <si>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</si>
  <si>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</si>
  <si>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</si>
  <si>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</si>
  <si>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</si>
  <si>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</si>
  <si>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</si>
  <si>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</si>
  <si>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</si>
  <si>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</si>
  <si>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</si>
  <si>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</si>
  <si>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</si>
  <si>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</si>
  <si>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</si>
  <si>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</si>
  <si>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</si>
  <si>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</si>
  <si>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</si>
  <si>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</si>
  <si>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</si>
  <si>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</si>
  <si>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</si>
  <si>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</si>
  <si>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</si>
  <si>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</si>
  <si>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</si>
  <si>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</si>
  <si>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</si>
  <si>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</si>
  <si>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</si>
  <si>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</si>
  <si>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</si>
  <si>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</si>
  <si>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</si>
  <si>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</si>
  <si>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</si>
  <si>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</si>
  <si>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</si>
  <si>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</si>
  <si>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</si>
  <si>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</si>
  <si>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</si>
  <si>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</si>
  <si>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</si>
  <si>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</si>
  <si>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</si>
  <si>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</si>
  <si>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</si>
  <si>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</si>
  <si>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</si>
  <si>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</si>
  <si>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</si>
  <si>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</si>
  <si>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</si>
  <si>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</si>
  <si>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</si>
  <si>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</si>
  <si>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</si>
  <si>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</si>
  <si>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</si>
  <si>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</si>
  <si>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</si>
  <si>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</si>
  <si>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</si>
  <si>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</si>
  <si>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</si>
  <si>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</si>
  <si>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</si>
  <si>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</si>
  <si>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</si>
  <si>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</si>
  <si>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</si>
  <si>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</si>
  <si>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</si>
  <si>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</si>
  <si>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</si>
  <si>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</si>
  <si>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</si>
  <si>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</si>
  <si>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</si>
  <si>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</si>
  <si>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</si>
  <si>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</si>
  <si>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</si>
  <si>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</si>
  <si>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</si>
  <si>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</si>
  <si>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</si>
  <si>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</si>
  <si>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</si>
  <si>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</si>
  <si>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</si>
  <si>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</si>
  <si>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</si>
  <si>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</si>
  <si>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</si>
  <si>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</si>
  <si>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</si>
  <si>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</si>
  <si>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</si>
  <si>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</si>
  <si>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</si>
  <si>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</si>
  <si>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</si>
  <si>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</si>
  <si>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</si>
  <si>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</si>
  <si>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</si>
  <si>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</si>
  <si>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</si>
  <si>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</si>
  <si>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</si>
  <si>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</si>
  <si>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</si>
  <si>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</si>
  <si>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</si>
  <si>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</si>
  <si>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</si>
  <si>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</si>
  <si>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</si>
  <si>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</si>
  <si>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</si>
  <si>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</si>
  <si>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</si>
  <si>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</si>
  <si>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</si>
  <si>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</si>
  <si>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</si>
  <si>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</si>
  <si>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</si>
  <si>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</si>
  <si>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</si>
  <si>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</si>
  <si>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</si>
  <si>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</si>
  <si>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</si>
  <si>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</si>
  <si>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</si>
  <si>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</si>
  <si>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</si>
  <si>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</si>
  <si>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</si>
  <si>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</si>
  <si>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</si>
  <si>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</si>
  <si>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</si>
  <si>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</si>
  <si>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</si>
  <si>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</si>
  <si>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</si>
  <si>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</si>
  <si>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</si>
  <si>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</si>
  <si>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</si>
  <si>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</si>
  <si>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</si>
  <si>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</si>
  <si>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</si>
  <si>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</si>
  <si>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</si>
  <si>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</si>
  <si>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</si>
  <si>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</si>
  <si>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</si>
  <si>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</si>
  <si>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</si>
  <si>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</si>
  <si>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</si>
  <si>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</si>
  <si>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</si>
  <si>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</si>
  <si>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</si>
  <si>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</si>
  <si>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</si>
  <si>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</si>
  <si>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</si>
  <si>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</si>
  <si>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</si>
  <si>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</si>
  <si>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Diciembre 2016 / Diciembre 2022 (Cifras preliminares de 2022)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</si>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</sst>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70" formatCode="#,##0;[Red]#,##0"/>
    <numFmt numFmtId="171" formatCode="_(* #,##0.000_);_(* \(#,##0.000\);_(* &quot;-&quot;??_);_(@_)"/>
    <numFmt numFmtId="172" formatCode="_-* #,##0.00_-;\-* #,##0.00_-;_-* &quot;-&quot;??_-;_-@_-"/>
    <numFmt numFmtId="173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0" fontId="0" fillId="36" borderId="57" xfId="0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4" fontId="5" fillId="36" borderId="57" xfId="1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0" fontId="0" fillId="36" borderId="0" xfId="0" applyFill="1" applyAlignment="1">
      <alignment vertical="center"/>
    </xf>
    <xf numFmtId="0" fontId="17" fillId="36" borderId="0" xfId="0" applyFont="1" applyFill="1" applyAlignment="1">
      <alignment horizontal="center" vertical="center"/>
    </xf>
    <xf numFmtId="0" fontId="4" fillId="36" borderId="2" xfId="0" applyFont="1" applyFill="1" applyBorder="1" applyAlignment="1">
      <alignment vertical="center"/>
    </xf>
    <xf numFmtId="0" fontId="4" fillId="36" borderId="57" xfId="0" applyFont="1" applyFill="1" applyBorder="1" applyAlignment="1">
      <alignment horizontal="center" vertical="center"/>
    </xf>
    <xf numFmtId="43" fontId="4" fillId="36" borderId="57" xfId="1" applyFont="1" applyFill="1" applyBorder="1" applyAlignment="1">
      <alignment horizontal="center" vertical="center" wrapText="1"/>
    </xf>
    <xf numFmtId="0" fontId="0" fillId="36" borderId="5" xfId="0" applyFill="1" applyBorder="1" applyAlignment="1">
      <alignment vertical="center"/>
    </xf>
    <xf numFmtId="43" fontId="0" fillId="36" borderId="57" xfId="1" applyFont="1" applyFill="1" applyBorder="1" applyAlignment="1">
      <alignment horizontal="center" vertical="center"/>
    </xf>
    <xf numFmtId="0" fontId="0" fillId="36" borderId="6" xfId="0" applyFill="1" applyBorder="1" applyAlignment="1">
      <alignment vertical="center"/>
    </xf>
    <xf numFmtId="0" fontId="0" fillId="36" borderId="57" xfId="0" applyFill="1" applyBorder="1" applyAlignment="1">
      <alignment vertical="center" wrapText="1"/>
    </xf>
    <xf numFmtId="173" fontId="0" fillId="36" borderId="57" xfId="0" applyNumberFormat="1" applyFill="1" applyBorder="1" applyAlignment="1">
      <alignment vertical="center"/>
    </xf>
    <xf numFmtId="164" fontId="0" fillId="36" borderId="57" xfId="0" applyNumberFormat="1" applyFill="1" applyBorder="1" applyAlignment="1">
      <alignment vertical="center"/>
    </xf>
    <xf numFmtId="0" fontId="0" fillId="36" borderId="57" xfId="0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vertical="center"/>
    </xf>
    <xf numFmtId="164" fontId="0" fillId="36" borderId="57" xfId="1" applyNumberFormat="1" applyFont="1" applyFill="1" applyBorder="1" applyAlignment="1">
      <alignment horizontal="left" vertical="center" indent="4"/>
    </xf>
    <xf numFmtId="170" fontId="5" fillId="36" borderId="57" xfId="1" applyNumberFormat="1" applyFont="1" applyFill="1" applyBorder="1" applyAlignment="1">
      <alignment horizontal="right" vertical="center"/>
    </xf>
    <xf numFmtId="173" fontId="0" fillId="0" borderId="57" xfId="0" applyNumberFormat="1" applyBorder="1" applyAlignment="1">
      <alignment vertical="center"/>
    </xf>
    <xf numFmtId="173" fontId="0" fillId="36" borderId="57" xfId="0" applyNumberFormat="1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horizontal="left" vertical="center" indent="2"/>
    </xf>
    <xf numFmtId="0" fontId="0" fillId="36" borderId="57" xfId="0" applyFill="1" applyBorder="1" applyAlignment="1">
      <alignment horizontal="left" vertical="center" indent="3"/>
    </xf>
    <xf numFmtId="173" fontId="0" fillId="36" borderId="57" xfId="0" applyNumberFormat="1" applyFill="1" applyBorder="1" applyAlignment="1">
      <alignment horizontal="left" vertical="center" indent="3"/>
    </xf>
    <xf numFmtId="164" fontId="0" fillId="36" borderId="57" xfId="1" applyNumberFormat="1" applyFont="1" applyFill="1" applyBorder="1" applyAlignment="1">
      <alignment horizontal="left" vertical="center" indent="3"/>
    </xf>
    <xf numFmtId="43" fontId="5" fillId="36" borderId="57" xfId="1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wrapText="1" indent="2"/>
    </xf>
    <xf numFmtId="0" fontId="4" fillId="36" borderId="57" xfId="0" applyFont="1" applyFill="1" applyBorder="1" applyAlignment="1">
      <alignment vertical="center" wrapText="1"/>
    </xf>
    <xf numFmtId="173" fontId="4" fillId="36" borderId="57" xfId="0" applyNumberFormat="1" applyFont="1" applyFill="1" applyBorder="1" applyAlignment="1">
      <alignment vertical="center"/>
    </xf>
    <xf numFmtId="164" fontId="4" fillId="36" borderId="57" xfId="1" applyNumberFormat="1" applyFont="1" applyFill="1" applyBorder="1" applyAlignment="1">
      <alignment vertical="center"/>
    </xf>
    <xf numFmtId="171" fontId="5" fillId="36" borderId="57" xfId="1" applyNumberFormat="1" applyFont="1" applyFill="1" applyBorder="1" applyAlignment="1">
      <alignment horizontal="center" vertical="center"/>
    </xf>
    <xf numFmtId="164" fontId="31" fillId="36" borderId="57" xfId="1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vertical="center"/>
    </xf>
    <xf numFmtId="43" fontId="0" fillId="36" borderId="57" xfId="1" applyFont="1" applyFill="1" applyBorder="1" applyAlignment="1">
      <alignment vertical="center"/>
    </xf>
    <xf numFmtId="166" fontId="5" fillId="36" borderId="57" xfId="1" applyNumberFormat="1" applyFont="1" applyFill="1" applyBorder="1" applyAlignment="1">
      <alignment horizontal="center" vertical="center"/>
    </xf>
    <xf numFmtId="43" fontId="5" fillId="36" borderId="57" xfId="1" applyFont="1" applyFill="1" applyBorder="1" applyAlignment="1">
      <alignment horizontal="right" vertical="center"/>
    </xf>
    <xf numFmtId="172" fontId="0" fillId="0" borderId="57" xfId="0" applyNumberFormat="1" applyBorder="1" applyAlignment="1">
      <alignment vertical="center"/>
    </xf>
    <xf numFmtId="0" fontId="0" fillId="36" borderId="56" xfId="0" applyFill="1" applyBorder="1" applyAlignment="1">
      <alignment vertical="center"/>
    </xf>
    <xf numFmtId="0" fontId="0" fillId="36" borderId="7" xfId="0" applyFill="1" applyBorder="1" applyAlignment="1">
      <alignment vertical="center"/>
    </xf>
    <xf numFmtId="173" fontId="0" fillId="36" borderId="57" xfId="1" applyNumberFormat="1" applyFont="1" applyFill="1" applyBorder="1" applyAlignment="1">
      <alignment vertical="center"/>
    </xf>
    <xf numFmtId="164" fontId="5" fillId="36" borderId="57" xfId="1" applyNumberFormat="1" applyFont="1" applyFill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6" borderId="0" xfId="0" applyFont="1" applyFill="1" applyAlignment="1">
      <alignment horizontal="center" vertical="center" wrapText="1"/>
    </xf>
    <xf numFmtId="0" fontId="4" fillId="36" borderId="12" xfId="0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90" t="s">
        <v>153</v>
      </c>
      <c r="B2" s="5"/>
      <c r="C2" s="6"/>
      <c r="D2" s="7"/>
      <c r="E2" s="7"/>
      <c r="F2" s="163"/>
    </row>
    <row r="3" spans="1:6" s="12" customFormat="1" ht="26.25" thickBot="1" x14ac:dyDescent="0.3">
      <c r="A3" s="391"/>
      <c r="B3" s="9"/>
      <c r="C3" s="10" t="s">
        <v>270</v>
      </c>
      <c r="D3" s="11" t="s">
        <v>22</v>
      </c>
      <c r="E3" s="11" t="s">
        <v>133</v>
      </c>
      <c r="F3" s="164" t="s">
        <v>133</v>
      </c>
    </row>
    <row r="4" spans="1:6" s="16" customFormat="1" ht="19.7" customHeight="1" thickBot="1" x14ac:dyDescent="0.3">
      <c r="A4" s="2"/>
      <c r="B4" s="13"/>
      <c r="C4" s="14" t="s">
        <v>23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24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25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26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27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140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28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29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30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26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27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31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32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33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34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35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36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37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148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134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38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39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40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41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42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43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44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45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46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135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47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48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49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50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51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136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137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52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53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54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55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151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138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56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57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58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59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146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141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60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61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62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63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64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65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66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67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68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69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70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71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72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73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142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74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75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76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77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78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79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80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81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82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152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83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84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85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86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149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143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87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88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150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144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139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89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145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147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90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57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4" t="s">
        <v>132</v>
      </c>
      <c r="B1" s="394"/>
      <c r="C1" s="394"/>
      <c r="D1" s="394"/>
    </row>
    <row r="2" spans="1:4" ht="18.75" x14ac:dyDescent="0.25">
      <c r="A2" s="394" t="s">
        <v>282</v>
      </c>
      <c r="B2" s="394"/>
      <c r="C2" s="394"/>
      <c r="D2" s="394"/>
    </row>
    <row r="3" spans="1:4" ht="18.75" x14ac:dyDescent="0.25">
      <c r="A3" s="394" t="s">
        <v>330</v>
      </c>
      <c r="B3" s="394"/>
      <c r="C3" s="394"/>
      <c r="D3" s="394"/>
    </row>
    <row r="5" spans="1:4" x14ac:dyDescent="0.2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25">
      <c r="A6" s="400"/>
      <c r="B6" s="402"/>
      <c r="C6" s="402"/>
      <c r="D6" s="402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0.139148409876616</v>
      </c>
      <c r="C8" s="316">
        <v>0.33</v>
      </c>
      <c r="D8" s="299">
        <v>0.23729578164828066</v>
      </c>
    </row>
    <row r="9" spans="1:4" x14ac:dyDescent="0.25">
      <c r="A9" s="260" t="s">
        <v>287</v>
      </c>
      <c r="B9" s="261">
        <v>0.2012108650434665</v>
      </c>
      <c r="C9" s="316">
        <v>0.55000000000000004</v>
      </c>
      <c r="D9" s="299">
        <v>0.37622342900957495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1.6061764891449639E-2</v>
      </c>
      <c r="C12" s="313">
        <v>5.239564310986182E-2</v>
      </c>
      <c r="D12" s="298">
        <v>6.2017203429937731E-2</v>
      </c>
    </row>
    <row r="13" spans="1:4" x14ac:dyDescent="0.25">
      <c r="A13" s="260" t="s">
        <v>290</v>
      </c>
      <c r="B13" s="269">
        <v>0.12870342636231211</v>
      </c>
      <c r="C13" s="313">
        <v>0.14179836886725192</v>
      </c>
      <c r="D13" s="298">
        <v>0.16794587236705785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0.12479671556089172</v>
      </c>
      <c r="C16" s="316">
        <v>0.37</v>
      </c>
      <c r="D16" s="299">
        <v>0.36926899456269247</v>
      </c>
    </row>
    <row r="17" spans="1:4" x14ac:dyDescent="0.25">
      <c r="A17" s="265" t="s">
        <v>293</v>
      </c>
      <c r="B17" s="318">
        <v>0.15258104958859181</v>
      </c>
      <c r="C17" s="319">
        <v>0.9</v>
      </c>
      <c r="D17" s="300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B785-472D-4FE5-9CB4-72BAEEB1EFA1}">
  <dimension ref="B1:L42"/>
  <sheetViews>
    <sheetView tabSelected="1" workbookViewId="0">
      <selection activeCell="J12" sqref="J12"/>
    </sheetView>
  </sheetViews>
  <sheetFormatPr baseColWidth="10" defaultColWidth="11.42578125" defaultRowHeight="15" x14ac:dyDescent="0.25"/>
  <cols>
    <col min="1" max="1" width="4.28515625" style="1" customWidth="1"/>
    <col min="2" max="2" width="3.28515625" style="1" hidden="1" customWidth="1"/>
    <col min="3" max="3" width="30" style="1" customWidth="1"/>
    <col min="4" max="4" width="15.28515625" style="1" customWidth="1"/>
    <col min="5" max="5" width="16.5703125" style="1" customWidth="1"/>
    <col min="6" max="6" width="14.140625" style="1" customWidth="1"/>
    <col min="7" max="7" width="15.42578125" style="353" customWidth="1"/>
    <col min="8" max="8" width="15.85546875" style="1" customWidth="1"/>
    <col min="9" max="9" width="16" style="353" customWidth="1"/>
    <col min="10" max="10" width="14.5703125" style="1" customWidth="1"/>
    <col min="11" max="11" width="14.140625" style="1" bestFit="1" customWidth="1"/>
    <col min="12" max="12" width="13.140625" style="1" bestFit="1" customWidth="1"/>
    <col min="13" max="16384" width="11.42578125" style="1"/>
  </cols>
  <sheetData>
    <row r="1" spans="2:11" ht="18.75" x14ac:dyDescent="0.25">
      <c r="B1" s="403" t="s">
        <v>132</v>
      </c>
      <c r="C1" s="403"/>
      <c r="D1" s="403"/>
      <c r="E1" s="403"/>
      <c r="F1" s="403"/>
      <c r="G1" s="403"/>
      <c r="H1" s="403"/>
      <c r="I1" s="403"/>
      <c r="J1" s="403"/>
    </row>
    <row r="2" spans="2:11" ht="18.75" x14ac:dyDescent="0.25">
      <c r="B2" s="404" t="s">
        <v>279</v>
      </c>
      <c r="C2" s="404"/>
      <c r="D2" s="404"/>
      <c r="E2" s="404"/>
      <c r="F2" s="404"/>
      <c r="G2" s="404"/>
      <c r="H2" s="404"/>
      <c r="I2" s="404"/>
      <c r="J2" s="404"/>
    </row>
    <row r="3" spans="2:11" ht="18.75" x14ac:dyDescent="0.25">
      <c r="B3" s="354"/>
      <c r="C3" s="405" t="s">
        <v>341</v>
      </c>
      <c r="D3" s="405"/>
      <c r="E3" s="405"/>
      <c r="F3" s="405"/>
      <c r="G3" s="405"/>
      <c r="H3" s="405"/>
      <c r="I3" s="405"/>
      <c r="J3" s="405"/>
    </row>
    <row r="4" spans="2:11" x14ac:dyDescent="0.25">
      <c r="B4" s="406" t="s">
        <v>359</v>
      </c>
      <c r="C4" s="406"/>
      <c r="D4" s="406"/>
      <c r="E4" s="406"/>
      <c r="F4" s="406"/>
      <c r="G4" s="406"/>
      <c r="H4" s="406"/>
      <c r="I4" s="406"/>
      <c r="J4" s="406"/>
    </row>
    <row r="5" spans="2:11" ht="45" x14ac:dyDescent="0.25">
      <c r="B5" s="355"/>
      <c r="C5" s="356" t="s">
        <v>360</v>
      </c>
      <c r="D5" s="357" t="s">
        <v>352</v>
      </c>
      <c r="E5" s="357" t="s">
        <v>353</v>
      </c>
      <c r="F5" s="357" t="s">
        <v>354</v>
      </c>
      <c r="G5" s="357" t="s">
        <v>355</v>
      </c>
      <c r="H5" s="357" t="s">
        <v>356</v>
      </c>
      <c r="I5" s="357" t="s">
        <v>357</v>
      </c>
      <c r="J5" s="357" t="s">
        <v>358</v>
      </c>
    </row>
    <row r="6" spans="2:11" x14ac:dyDescent="0.25">
      <c r="B6" s="358"/>
      <c r="C6" s="337"/>
      <c r="D6" s="337"/>
      <c r="E6" s="337"/>
      <c r="F6" s="337"/>
      <c r="G6" s="359"/>
      <c r="H6" s="359"/>
      <c r="I6" s="359"/>
      <c r="J6" s="254"/>
    </row>
    <row r="7" spans="2:11" ht="30" x14ac:dyDescent="0.25">
      <c r="B7" s="360"/>
      <c r="C7" s="361" t="s">
        <v>319</v>
      </c>
      <c r="D7" s="362">
        <v>191.18756756999997</v>
      </c>
      <c r="E7" s="363">
        <v>186.888791</v>
      </c>
      <c r="F7" s="363">
        <v>176.44188800000001</v>
      </c>
      <c r="G7" s="363">
        <v>181.45580469999999</v>
      </c>
      <c r="H7" s="363">
        <v>183.00015418999999</v>
      </c>
      <c r="I7" s="363">
        <v>162.52505099999999</v>
      </c>
      <c r="J7" s="320">
        <v>53</v>
      </c>
      <c r="K7" s="256"/>
    </row>
    <row r="8" spans="2:11" x14ac:dyDescent="0.25">
      <c r="B8" s="360"/>
      <c r="C8" s="364" t="s">
        <v>9</v>
      </c>
      <c r="D8" s="362">
        <v>191.18756756999997</v>
      </c>
      <c r="E8" s="365">
        <v>186.888791</v>
      </c>
      <c r="F8" s="365">
        <v>176.44188800000001</v>
      </c>
      <c r="G8" s="365">
        <v>181.45580469999999</v>
      </c>
      <c r="H8" s="365">
        <v>183.00015418999999</v>
      </c>
      <c r="I8" s="365">
        <v>162.52505099999999</v>
      </c>
      <c r="J8" s="254">
        <v>53</v>
      </c>
    </row>
    <row r="9" spans="2:11" x14ac:dyDescent="0.25">
      <c r="B9" s="360"/>
      <c r="C9" s="336" t="s">
        <v>10</v>
      </c>
      <c r="D9" s="362">
        <v>136.82256160999998</v>
      </c>
      <c r="E9" s="366">
        <v>123.087833</v>
      </c>
      <c r="F9" s="366">
        <v>128.079229</v>
      </c>
      <c r="G9" s="366">
        <v>130.08398001999998</v>
      </c>
      <c r="H9" s="351">
        <v>132.04651368</v>
      </c>
      <c r="I9" s="367">
        <v>116.562759</v>
      </c>
      <c r="J9" s="368">
        <v>40</v>
      </c>
      <c r="K9" s="352"/>
    </row>
    <row r="10" spans="2:11" x14ac:dyDescent="0.25">
      <c r="B10" s="360"/>
      <c r="C10" s="336" t="s">
        <v>8</v>
      </c>
      <c r="D10" s="362">
        <v>6.3308230099999996</v>
      </c>
      <c r="E10" s="366">
        <v>10.429943</v>
      </c>
      <c r="F10" s="366">
        <v>8.4340869999999999</v>
      </c>
      <c r="G10" s="366">
        <v>8.6122694499999994</v>
      </c>
      <c r="H10" s="351">
        <v>17.697550190000001</v>
      </c>
      <c r="I10" s="367">
        <v>7.5782259999999999</v>
      </c>
      <c r="J10" s="254">
        <v>4</v>
      </c>
    </row>
    <row r="11" spans="2:11" x14ac:dyDescent="0.25">
      <c r="B11" s="360"/>
      <c r="C11" s="336" t="s">
        <v>11</v>
      </c>
      <c r="D11" s="362">
        <v>48.034182950000002</v>
      </c>
      <c r="E11" s="366">
        <v>53.371015</v>
      </c>
      <c r="F11" s="366">
        <v>39.928572000000003</v>
      </c>
      <c r="G11" s="366">
        <v>42.759555229999997</v>
      </c>
      <c r="H11" s="351">
        <v>33.256090319999998</v>
      </c>
      <c r="I11" s="367">
        <v>38.384065999999997</v>
      </c>
      <c r="J11" s="254">
        <v>9</v>
      </c>
    </row>
    <row r="12" spans="2:11" x14ac:dyDescent="0.25">
      <c r="B12" s="360"/>
      <c r="C12" s="364" t="s">
        <v>12</v>
      </c>
      <c r="D12" s="369"/>
      <c r="E12" s="364"/>
      <c r="F12" s="370"/>
      <c r="G12" s="351"/>
      <c r="H12" s="351"/>
      <c r="I12" s="351"/>
      <c r="J12" s="254"/>
    </row>
    <row r="13" spans="2:11" x14ac:dyDescent="0.25">
      <c r="B13" s="360"/>
      <c r="C13" s="364" t="s">
        <v>177</v>
      </c>
      <c r="D13" s="369"/>
      <c r="E13" s="364"/>
      <c r="F13" s="370"/>
      <c r="G13" s="351"/>
      <c r="H13" s="351"/>
      <c r="I13" s="351"/>
      <c r="J13" s="254"/>
    </row>
    <row r="14" spans="2:11" x14ac:dyDescent="0.25">
      <c r="B14" s="360"/>
      <c r="C14" s="371" t="s">
        <v>154</v>
      </c>
      <c r="D14" s="372"/>
      <c r="E14" s="371"/>
      <c r="F14" s="373"/>
      <c r="G14" s="351"/>
      <c r="H14" s="351"/>
      <c r="I14" s="351"/>
      <c r="J14" s="254"/>
    </row>
    <row r="15" spans="2:11" x14ac:dyDescent="0.25">
      <c r="B15" s="360"/>
      <c r="C15" s="371" t="s">
        <v>155</v>
      </c>
      <c r="D15" s="372"/>
      <c r="E15" s="371"/>
      <c r="F15" s="373"/>
      <c r="G15" s="351"/>
      <c r="H15" s="351"/>
      <c r="I15" s="351"/>
      <c r="J15" s="254"/>
    </row>
    <row r="16" spans="2:11" x14ac:dyDescent="0.25">
      <c r="B16" s="360"/>
      <c r="C16" s="371" t="s">
        <v>156</v>
      </c>
      <c r="D16" s="372"/>
      <c r="E16" s="371"/>
      <c r="F16" s="373"/>
      <c r="G16" s="351"/>
      <c r="H16" s="351"/>
      <c r="I16" s="351"/>
      <c r="J16" s="254"/>
    </row>
    <row r="17" spans="2:11" x14ac:dyDescent="0.25">
      <c r="B17" s="360"/>
      <c r="C17" s="371" t="s">
        <v>316</v>
      </c>
      <c r="D17" s="372"/>
      <c r="E17" s="371"/>
      <c r="F17" s="373"/>
      <c r="G17" s="351"/>
      <c r="H17" s="351"/>
      <c r="I17" s="351"/>
      <c r="J17" s="254"/>
    </row>
    <row r="18" spans="2:11" x14ac:dyDescent="0.25">
      <c r="B18" s="360"/>
      <c r="C18" s="371"/>
      <c r="D18" s="372"/>
      <c r="E18" s="371"/>
      <c r="F18" s="373"/>
      <c r="G18" s="374">
        <v>0</v>
      </c>
      <c r="H18" s="374">
        <v>0</v>
      </c>
      <c r="I18" s="351">
        <v>0</v>
      </c>
      <c r="J18" s="254"/>
    </row>
    <row r="19" spans="2:11" x14ac:dyDescent="0.25">
      <c r="B19" s="360"/>
      <c r="C19" s="337" t="s">
        <v>13</v>
      </c>
      <c r="D19" s="362">
        <v>-75.523302980000011</v>
      </c>
      <c r="E19" s="365">
        <v>-71.023077999999998</v>
      </c>
      <c r="F19" s="365">
        <v>-73.114677999999998</v>
      </c>
      <c r="G19" s="365">
        <v>-66.599217409999994</v>
      </c>
      <c r="H19" s="365">
        <v>-65.853617110000002</v>
      </c>
      <c r="I19" s="365">
        <v>-58.585552</v>
      </c>
      <c r="J19" s="254">
        <v>-22</v>
      </c>
    </row>
    <row r="20" spans="2:11" x14ac:dyDescent="0.25">
      <c r="B20" s="360"/>
      <c r="C20" s="364" t="s">
        <v>14</v>
      </c>
      <c r="D20" s="369">
        <v>-67.178525300000004</v>
      </c>
      <c r="E20" s="370">
        <v>-62.279685000000001</v>
      </c>
      <c r="F20" s="370">
        <v>-63.361780000000003</v>
      </c>
      <c r="G20" s="351">
        <v>-38.890619280000003</v>
      </c>
      <c r="H20" s="351">
        <v>-53.51806638</v>
      </c>
      <c r="I20" s="351">
        <v>-47.814101000000001</v>
      </c>
      <c r="J20" s="254">
        <v>-22</v>
      </c>
    </row>
    <row r="21" spans="2:11" ht="30" x14ac:dyDescent="0.25">
      <c r="B21" s="360"/>
      <c r="C21" s="375" t="s">
        <v>15</v>
      </c>
      <c r="D21" s="369">
        <v>-8.34477768</v>
      </c>
      <c r="E21" s="370">
        <v>-8.7433929999999993</v>
      </c>
      <c r="F21" s="370">
        <v>-9.7528980000000001</v>
      </c>
      <c r="G21" s="351">
        <v>-27.708598129999999</v>
      </c>
      <c r="H21" s="351">
        <v>-12.335550729999998</v>
      </c>
      <c r="I21" s="351">
        <v>-10.771451000000001</v>
      </c>
      <c r="J21" s="320">
        <v>0.18215999999999999</v>
      </c>
      <c r="K21" s="256"/>
    </row>
    <row r="22" spans="2:11" x14ac:dyDescent="0.25">
      <c r="B22" s="360"/>
      <c r="C22" s="337"/>
      <c r="D22" s="362"/>
      <c r="E22" s="365"/>
      <c r="F22" s="365"/>
      <c r="G22" s="374"/>
      <c r="H22" s="374"/>
      <c r="I22" s="351"/>
      <c r="J22" s="254"/>
    </row>
    <row r="23" spans="2:11" ht="30" x14ac:dyDescent="0.25">
      <c r="B23" s="360"/>
      <c r="C23" s="376" t="s">
        <v>16</v>
      </c>
      <c r="D23" s="377">
        <v>115.66426458999996</v>
      </c>
      <c r="E23" s="378">
        <v>115.865713</v>
      </c>
      <c r="F23" s="378">
        <v>103.32721000000001</v>
      </c>
      <c r="G23" s="378">
        <v>114.85658728999999</v>
      </c>
      <c r="H23" s="378">
        <v>117.14653707999999</v>
      </c>
      <c r="I23" s="378">
        <v>103.93949899999998</v>
      </c>
      <c r="J23" s="378">
        <v>31</v>
      </c>
    </row>
    <row r="24" spans="2:11" x14ac:dyDescent="0.25">
      <c r="B24" s="360"/>
      <c r="C24" s="337" t="s">
        <v>17</v>
      </c>
      <c r="D24" s="362"/>
      <c r="E24" s="337"/>
      <c r="F24" s="365"/>
      <c r="G24" s="351"/>
      <c r="H24" s="351"/>
      <c r="I24" s="379"/>
      <c r="J24" s="254"/>
    </row>
    <row r="25" spans="2:11" ht="30" x14ac:dyDescent="0.25">
      <c r="B25" s="360"/>
      <c r="C25" s="361" t="s">
        <v>18</v>
      </c>
      <c r="D25" s="362"/>
      <c r="E25" s="337"/>
      <c r="F25" s="365"/>
      <c r="G25" s="351"/>
      <c r="H25" s="351"/>
      <c r="I25" s="337"/>
      <c r="J25" s="254"/>
    </row>
    <row r="26" spans="2:11" x14ac:dyDescent="0.25">
      <c r="B26" s="360"/>
      <c r="C26" s="337"/>
      <c r="D26" s="362"/>
      <c r="E26" s="337"/>
      <c r="F26" s="365"/>
      <c r="G26" s="351"/>
      <c r="H26" s="351"/>
      <c r="I26" s="351">
        <v>0</v>
      </c>
      <c r="J26" s="254"/>
    </row>
    <row r="27" spans="2:11" x14ac:dyDescent="0.25">
      <c r="B27" s="360"/>
      <c r="C27" s="337" t="s">
        <v>20</v>
      </c>
      <c r="D27" s="362">
        <v>94.736891700000001</v>
      </c>
      <c r="E27" s="362">
        <v>92.530090000000001</v>
      </c>
      <c r="F27" s="365">
        <v>88.601638000000008</v>
      </c>
      <c r="G27" s="362">
        <v>97.673787160000018</v>
      </c>
      <c r="H27" s="351">
        <v>107.59902998999999</v>
      </c>
      <c r="I27" s="351">
        <v>90.778330000000011</v>
      </c>
      <c r="J27" s="380">
        <v>16.000012825391</v>
      </c>
      <c r="K27" s="381"/>
    </row>
    <row r="28" spans="2:11" x14ac:dyDescent="0.25">
      <c r="B28" s="360"/>
      <c r="C28" s="337" t="s">
        <v>322</v>
      </c>
      <c r="D28" s="362">
        <v>2.35469215</v>
      </c>
      <c r="E28" s="382">
        <v>0.377803</v>
      </c>
      <c r="F28" s="365">
        <v>1.4122760000000001</v>
      </c>
      <c r="G28" s="351">
        <v>9.3386676800000004</v>
      </c>
      <c r="H28" s="351">
        <v>9.3444320199999993</v>
      </c>
      <c r="I28" s="351">
        <v>12.825391</v>
      </c>
      <c r="J28" s="320">
        <v>1.2825391E-5</v>
      </c>
      <c r="K28" s="256"/>
    </row>
    <row r="29" spans="2:11" x14ac:dyDescent="0.25">
      <c r="B29" s="360"/>
      <c r="C29" s="337" t="s">
        <v>158</v>
      </c>
      <c r="D29" s="362"/>
      <c r="E29" s="365"/>
      <c r="F29" s="365"/>
      <c r="G29" s="351"/>
      <c r="H29" s="351"/>
      <c r="I29" s="351"/>
      <c r="J29" s="254"/>
    </row>
    <row r="30" spans="2:11" x14ac:dyDescent="0.25">
      <c r="B30" s="360"/>
      <c r="C30" s="337" t="s">
        <v>157</v>
      </c>
      <c r="D30" s="362"/>
      <c r="E30" s="365"/>
      <c r="F30" s="365"/>
      <c r="G30" s="351"/>
      <c r="H30" s="351"/>
      <c r="I30" s="351"/>
      <c r="J30" s="254"/>
    </row>
    <row r="31" spans="2:11" x14ac:dyDescent="0.25">
      <c r="B31" s="360"/>
      <c r="C31" s="337" t="s">
        <v>317</v>
      </c>
      <c r="D31" s="362">
        <v>86.125856619999993</v>
      </c>
      <c r="E31" s="365">
        <v>81.517730999999998</v>
      </c>
      <c r="F31" s="365">
        <v>77.133336</v>
      </c>
      <c r="G31" s="351">
        <v>72.144470300000009</v>
      </c>
      <c r="H31" s="351">
        <v>64.11876153</v>
      </c>
      <c r="I31" s="383">
        <v>57.311191000000001</v>
      </c>
      <c r="J31" s="254">
        <v>13</v>
      </c>
    </row>
    <row r="32" spans="2:11" x14ac:dyDescent="0.25">
      <c r="B32" s="360"/>
      <c r="C32" s="337" t="s">
        <v>318</v>
      </c>
      <c r="D32" s="362"/>
      <c r="E32" s="365"/>
      <c r="F32" s="365"/>
      <c r="G32" s="351"/>
      <c r="H32" s="351"/>
      <c r="I32" s="351"/>
      <c r="J32" s="254"/>
    </row>
    <row r="33" spans="2:12" x14ac:dyDescent="0.25">
      <c r="B33" s="360"/>
      <c r="C33" s="337"/>
      <c r="D33" s="362"/>
      <c r="E33" s="365"/>
      <c r="F33" s="365"/>
      <c r="G33" s="374"/>
      <c r="H33" s="374"/>
      <c r="I33" s="351">
        <v>0</v>
      </c>
      <c r="J33" s="254"/>
    </row>
    <row r="34" spans="2:12" x14ac:dyDescent="0.25">
      <c r="B34" s="360"/>
      <c r="C34" s="337" t="s">
        <v>321</v>
      </c>
      <c r="D34" s="362"/>
      <c r="E34" s="365"/>
      <c r="F34" s="365"/>
      <c r="G34" s="351"/>
      <c r="H34" s="351"/>
      <c r="I34" s="351"/>
      <c r="J34" s="254"/>
    </row>
    <row r="35" spans="2:12" x14ac:dyDescent="0.25">
      <c r="B35" s="360"/>
      <c r="C35" s="337"/>
      <c r="D35" s="362"/>
      <c r="E35" s="365"/>
      <c r="F35" s="365"/>
      <c r="G35" s="374"/>
      <c r="H35" s="374"/>
      <c r="I35" s="351">
        <v>0</v>
      </c>
      <c r="J35" s="254"/>
    </row>
    <row r="36" spans="2:12" x14ac:dyDescent="0.25">
      <c r="B36" s="360"/>
      <c r="C36" s="337" t="s">
        <v>19</v>
      </c>
      <c r="D36" s="362">
        <v>6.2563429299999997</v>
      </c>
      <c r="E36" s="365">
        <v>10.634556</v>
      </c>
      <c r="F36" s="365">
        <v>10.056025999999999</v>
      </c>
      <c r="G36" s="351">
        <v>16.190649180000001</v>
      </c>
      <c r="H36" s="351">
        <v>34.135836439999999</v>
      </c>
      <c r="I36" s="384">
        <v>20.641748</v>
      </c>
      <c r="J36" s="320">
        <v>3</v>
      </c>
    </row>
    <row r="37" spans="2:12" x14ac:dyDescent="0.25">
      <c r="B37" s="360"/>
      <c r="C37" s="337"/>
      <c r="D37" s="362"/>
      <c r="E37" s="365"/>
      <c r="F37" s="365"/>
      <c r="G37" s="374"/>
      <c r="H37" s="374"/>
      <c r="I37" s="351">
        <v>0</v>
      </c>
      <c r="J37" s="385"/>
      <c r="K37" s="352"/>
    </row>
    <row r="38" spans="2:12" x14ac:dyDescent="0.25">
      <c r="B38" s="360"/>
      <c r="C38" s="337" t="s">
        <v>21</v>
      </c>
      <c r="D38" s="362">
        <v>20.927372889999958</v>
      </c>
      <c r="E38" s="365">
        <v>23.335622999999998</v>
      </c>
      <c r="F38" s="365">
        <v>14.725572</v>
      </c>
      <c r="G38" s="365">
        <v>17.182800129999976</v>
      </c>
      <c r="H38" s="365">
        <v>9.5475070899999963</v>
      </c>
      <c r="I38" s="365">
        <v>13.161168999999973</v>
      </c>
      <c r="J38" s="368">
        <v>14</v>
      </c>
      <c r="K38" s="352"/>
      <c r="L38" s="352"/>
    </row>
    <row r="39" spans="2:12" x14ac:dyDescent="0.25">
      <c r="B39" s="386"/>
      <c r="C39" s="337"/>
      <c r="D39" s="362"/>
      <c r="E39" s="365"/>
      <c r="F39" s="365"/>
      <c r="G39" s="374"/>
      <c r="H39" s="374"/>
      <c r="I39" s="351">
        <v>0</v>
      </c>
      <c r="J39" s="254"/>
    </row>
    <row r="40" spans="2:12" x14ac:dyDescent="0.25">
      <c r="B40" s="387"/>
      <c r="C40" s="337" t="s">
        <v>268</v>
      </c>
      <c r="D40" s="388">
        <v>13.0249092</v>
      </c>
      <c r="E40" s="365">
        <v>12.643765999999999</v>
      </c>
      <c r="F40" s="365">
        <v>7.0114210000000003</v>
      </c>
      <c r="G40" s="351">
        <v>6.25204732</v>
      </c>
      <c r="H40" s="351">
        <v>2.0247235400000001</v>
      </c>
      <c r="I40" s="389">
        <v>5.7049260000000004</v>
      </c>
      <c r="J40" s="254">
        <v>13.6</v>
      </c>
    </row>
    <row r="42" spans="2:12" x14ac:dyDescent="0.25">
      <c r="C42" s="1" t="s">
        <v>320</v>
      </c>
    </row>
  </sheetData>
  <mergeCells count="4">
    <mergeCell ref="B2:J2"/>
    <mergeCell ref="C3:J3"/>
    <mergeCell ref="B4:J4"/>
    <mergeCell ref="B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90" t="s">
        <v>153</v>
      </c>
      <c r="B2" s="74"/>
      <c r="C2" s="75"/>
      <c r="D2" s="76"/>
    </row>
    <row r="3" spans="1:5" s="77" customFormat="1" ht="66.599999999999994" customHeight="1" thickBot="1" x14ac:dyDescent="0.3">
      <c r="A3" s="391"/>
      <c r="B3" s="78"/>
      <c r="C3" s="79" t="s">
        <v>269</v>
      </c>
      <c r="D3" s="80" t="s">
        <v>91</v>
      </c>
    </row>
    <row r="4" spans="1:5" s="73" customFormat="1" ht="19.7" customHeight="1" thickBot="1" x14ac:dyDescent="0.3">
      <c r="A4" s="2"/>
      <c r="B4" s="206">
        <v>0</v>
      </c>
      <c r="C4" s="190" t="s">
        <v>92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93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94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95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96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97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94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95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96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98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99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94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95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96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100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94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95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96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101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102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170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171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165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166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103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104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105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106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94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95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96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159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94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95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96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107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160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108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161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109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110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111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112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113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114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115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162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116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54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172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117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173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118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174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119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167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163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120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121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169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164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122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123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124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125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126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127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128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168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175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129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130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131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176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272</v>
      </c>
    </row>
    <row r="2" spans="2:30" s="225" customFormat="1" ht="15" x14ac:dyDescent="0.2">
      <c r="D2" s="243" t="s">
        <v>275</v>
      </c>
    </row>
    <row r="3" spans="2:30" s="225" customFormat="1" ht="15.75" x14ac:dyDescent="0.25">
      <c r="D3" s="244" t="s">
        <v>276</v>
      </c>
    </row>
    <row r="4" spans="2:30" s="225" customFormat="1" ht="15" x14ac:dyDescent="0.2">
      <c r="D4" s="244" t="s">
        <v>277</v>
      </c>
    </row>
    <row r="5" spans="2:30" s="225" customFormat="1" ht="15.75" x14ac:dyDescent="0.2">
      <c r="Z5" s="253" t="s">
        <v>278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271</v>
      </c>
      <c r="D6" s="245" t="s">
        <v>228</v>
      </c>
      <c r="E6" s="245" t="s">
        <v>212</v>
      </c>
      <c r="F6" s="245" t="s">
        <v>208</v>
      </c>
      <c r="G6" s="245" t="s">
        <v>219</v>
      </c>
      <c r="H6" s="245" t="s">
        <v>222</v>
      </c>
      <c r="I6" s="245" t="s">
        <v>205</v>
      </c>
      <c r="J6" s="245" t="s">
        <v>218</v>
      </c>
      <c r="K6" s="245" t="s">
        <v>209</v>
      </c>
      <c r="L6" s="245" t="s">
        <v>204</v>
      </c>
      <c r="M6" s="245" t="s">
        <v>226</v>
      </c>
      <c r="N6" s="245" t="s">
        <v>206</v>
      </c>
      <c r="O6" s="245" t="s">
        <v>225</v>
      </c>
      <c r="P6" s="245" t="s">
        <v>215</v>
      </c>
      <c r="Q6" s="245" t="s">
        <v>229</v>
      </c>
      <c r="R6" s="245" t="s">
        <v>210</v>
      </c>
      <c r="S6" s="245" t="s">
        <v>217</v>
      </c>
      <c r="T6" s="245" t="s">
        <v>220</v>
      </c>
      <c r="U6" s="245" t="s">
        <v>213</v>
      </c>
      <c r="V6" s="245" t="s">
        <v>207</v>
      </c>
      <c r="W6" s="245" t="s">
        <v>216</v>
      </c>
      <c r="X6" s="245" t="s">
        <v>223</v>
      </c>
      <c r="Y6" s="245" t="s">
        <v>221</v>
      </c>
      <c r="Z6" s="246" t="s">
        <v>214</v>
      </c>
      <c r="AA6" s="246" t="s">
        <v>224</v>
      </c>
      <c r="AB6" s="246" t="s">
        <v>227</v>
      </c>
      <c r="AC6" s="246" t="s">
        <v>211</v>
      </c>
      <c r="AD6" s="228" t="s">
        <v>249</v>
      </c>
    </row>
    <row r="7" spans="2:30" s="225" customFormat="1" ht="19.7" customHeight="1" x14ac:dyDescent="0.2">
      <c r="B7" s="229">
        <v>0</v>
      </c>
      <c r="C7" s="230" t="s">
        <v>92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93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94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95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96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97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94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95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96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98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99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94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95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96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100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94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95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96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101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102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267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266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265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264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103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104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105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106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94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95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96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263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94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95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96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107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262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108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261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109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110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111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112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113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114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115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260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116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54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259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117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258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118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257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119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256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255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120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121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254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253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122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123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124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125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126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127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128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252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251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129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130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131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250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93" t="s">
        <v>273</v>
      </c>
      <c r="D2" s="393"/>
    </row>
    <row r="3" spans="2:31" s="225" customFormat="1" ht="10.15" customHeight="1" x14ac:dyDescent="0.2"/>
    <row r="4" spans="2:31" s="225" customFormat="1" ht="24" customHeight="1" x14ac:dyDescent="0.2">
      <c r="B4" s="392"/>
      <c r="C4" s="39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274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178</v>
      </c>
      <c r="F6" s="247" t="s">
        <v>179</v>
      </c>
      <c r="G6" s="247" t="s">
        <v>180</v>
      </c>
      <c r="H6" s="247" t="s">
        <v>181</v>
      </c>
      <c r="I6" s="247" t="s">
        <v>182</v>
      </c>
      <c r="J6" s="247" t="s">
        <v>183</v>
      </c>
      <c r="K6" s="247" t="s">
        <v>184</v>
      </c>
      <c r="L6" s="247" t="s">
        <v>186</v>
      </c>
      <c r="M6" s="247" t="s">
        <v>187</v>
      </c>
      <c r="N6" s="247" t="s">
        <v>189</v>
      </c>
      <c r="O6" s="247" t="s">
        <v>190</v>
      </c>
      <c r="P6" s="247" t="s">
        <v>191</v>
      </c>
      <c r="Q6" s="247" t="s">
        <v>192</v>
      </c>
      <c r="R6" s="247" t="s">
        <v>193</v>
      </c>
      <c r="S6" s="247" t="s">
        <v>194</v>
      </c>
      <c r="T6" s="247" t="s">
        <v>196</v>
      </c>
      <c r="U6" s="247" t="s">
        <v>199</v>
      </c>
      <c r="V6" s="247" t="s">
        <v>200</v>
      </c>
      <c r="W6" s="247" t="s">
        <v>202</v>
      </c>
      <c r="X6" s="247" t="s">
        <v>203</v>
      </c>
      <c r="Y6" s="247" t="s">
        <v>197</v>
      </c>
      <c r="Z6" s="247" t="s">
        <v>195</v>
      </c>
      <c r="AA6" s="252" t="s">
        <v>188</v>
      </c>
      <c r="AB6" s="252" t="s">
        <v>198</v>
      </c>
      <c r="AC6" s="252" t="s">
        <v>201</v>
      </c>
      <c r="AD6" s="252" t="s">
        <v>185</v>
      </c>
      <c r="AE6" s="234"/>
    </row>
    <row r="7" spans="2:31" s="77" customFormat="1" ht="66.599999999999994" customHeight="1" x14ac:dyDescent="0.25">
      <c r="C7" s="226"/>
      <c r="D7" s="226"/>
      <c r="E7" s="227" t="s">
        <v>204</v>
      </c>
      <c r="F7" s="227" t="s">
        <v>205</v>
      </c>
      <c r="G7" s="227" t="s">
        <v>206</v>
      </c>
      <c r="H7" s="227" t="s">
        <v>207</v>
      </c>
      <c r="I7" s="227" t="s">
        <v>208</v>
      </c>
      <c r="J7" s="227" t="s">
        <v>209</v>
      </c>
      <c r="K7" s="227" t="s">
        <v>210</v>
      </c>
      <c r="L7" s="227" t="s">
        <v>212</v>
      </c>
      <c r="M7" s="227" t="s">
        <v>213</v>
      </c>
      <c r="N7" s="227" t="s">
        <v>215</v>
      </c>
      <c r="O7" s="227" t="s">
        <v>216</v>
      </c>
      <c r="P7" s="227" t="s">
        <v>217</v>
      </c>
      <c r="Q7" s="227" t="s">
        <v>218</v>
      </c>
      <c r="R7" s="227" t="s">
        <v>219</v>
      </c>
      <c r="S7" s="227" t="s">
        <v>220</v>
      </c>
      <c r="T7" s="227" t="s">
        <v>222</v>
      </c>
      <c r="U7" s="227" t="s">
        <v>225</v>
      </c>
      <c r="V7" s="227" t="s">
        <v>226</v>
      </c>
      <c r="W7" s="227" t="s">
        <v>228</v>
      </c>
      <c r="X7" s="227" t="s">
        <v>229</v>
      </c>
      <c r="Y7" s="227" t="s">
        <v>223</v>
      </c>
      <c r="Z7" s="227" t="s">
        <v>221</v>
      </c>
      <c r="AA7" s="250" t="s">
        <v>214</v>
      </c>
      <c r="AB7" s="250" t="s">
        <v>224</v>
      </c>
      <c r="AC7" s="250" t="s">
        <v>227</v>
      </c>
      <c r="AD7" s="250" t="s">
        <v>211</v>
      </c>
      <c r="AE7" s="228" t="s">
        <v>249</v>
      </c>
    </row>
    <row r="8" spans="2:31" s="225" customFormat="1" ht="19.7" customHeight="1" x14ac:dyDescent="0.2">
      <c r="C8" s="229">
        <v>0</v>
      </c>
      <c r="D8" s="230" t="s">
        <v>23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24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25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26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27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230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28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29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30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26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27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31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32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33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34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35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36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37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231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232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38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39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40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41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42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43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44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45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46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233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47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48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49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50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51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234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235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52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53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54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55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236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237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56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57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58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59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238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239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60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61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62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63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64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65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66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67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68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69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70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71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72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73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240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74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75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76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77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78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79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80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81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82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241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83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84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85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86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242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243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87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88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244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245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246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89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247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248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90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57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94" t="s">
        <v>132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</row>
    <row r="2" spans="2:28" ht="18.75" x14ac:dyDescent="0.25">
      <c r="B2" s="394" t="s">
        <v>294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</row>
    <row r="3" spans="2:28" ht="18.75" x14ac:dyDescent="0.25">
      <c r="B3" s="394" t="s">
        <v>295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</row>
    <row r="4" spans="2:28" ht="18.75" x14ac:dyDescent="0.25">
      <c r="B4" s="394" t="s">
        <v>344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</row>
    <row r="5" spans="2:28" ht="18.75" x14ac:dyDescent="0.25">
      <c r="B5" s="270"/>
      <c r="C5" s="270"/>
      <c r="D5" s="270"/>
      <c r="E5" s="270"/>
      <c r="F5" s="270"/>
      <c r="G5" s="270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270"/>
      <c r="Y5" s="270"/>
    </row>
    <row r="6" spans="2:28" ht="30" x14ac:dyDescent="0.25">
      <c r="B6" s="262" t="s">
        <v>0</v>
      </c>
      <c r="C6" s="255" t="s">
        <v>313</v>
      </c>
      <c r="D6" s="255" t="s">
        <v>314</v>
      </c>
      <c r="E6" s="255" t="s">
        <v>315</v>
      </c>
      <c r="F6" s="255" t="s">
        <v>323</v>
      </c>
      <c r="G6" s="255" t="s">
        <v>324</v>
      </c>
      <c r="H6" s="255" t="s">
        <v>325</v>
      </c>
      <c r="I6" s="255" t="s">
        <v>326</v>
      </c>
      <c r="J6" s="255" t="s">
        <v>327</v>
      </c>
      <c r="K6" s="255" t="s">
        <v>328</v>
      </c>
      <c r="L6" s="255" t="s">
        <v>329</v>
      </c>
      <c r="M6" s="255" t="s">
        <v>331</v>
      </c>
      <c r="N6" s="255" t="s">
        <v>333</v>
      </c>
      <c r="O6" s="255" t="s">
        <v>335</v>
      </c>
      <c r="P6" s="255" t="s">
        <v>336</v>
      </c>
      <c r="Q6" s="255" t="s">
        <v>337</v>
      </c>
      <c r="R6" s="255" t="s">
        <v>338</v>
      </c>
      <c r="S6" s="255" t="s">
        <v>339</v>
      </c>
      <c r="T6" s="255" t="s">
        <v>340</v>
      </c>
      <c r="U6" s="255" t="s">
        <v>345</v>
      </c>
      <c r="V6" s="255" t="s">
        <v>346</v>
      </c>
      <c r="W6" s="255" t="s">
        <v>347</v>
      </c>
      <c r="X6" s="271" t="s">
        <v>280</v>
      </c>
      <c r="Y6" s="304" t="s">
        <v>281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02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02">
        <f t="shared" ref="Y9:Y11" si="1">+U9/Q9-1</f>
        <v>4.3609391079153514E-3</v>
      </c>
    </row>
    <row r="10" spans="2:28" x14ac:dyDescent="0.2">
      <c r="B10" s="275" t="s">
        <v>312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02">
        <f t="shared" si="1"/>
        <v>-4.9139706637255642E-2</v>
      </c>
      <c r="Z10" s="256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02">
        <f t="shared" si="1"/>
        <v>0.11088463330259657</v>
      </c>
      <c r="Z11" s="256"/>
      <c r="AA11" s="278"/>
    </row>
    <row r="12" spans="2:28" x14ac:dyDescent="0.2">
      <c r="B12" s="275" t="s">
        <v>296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02">
        <v>0</v>
      </c>
      <c r="Z12" s="256"/>
      <c r="AA12" s="278"/>
    </row>
    <row r="13" spans="2:28" x14ac:dyDescent="0.2">
      <c r="B13" s="275" t="s">
        <v>7</v>
      </c>
      <c r="C13" s="287">
        <v>3665</v>
      </c>
      <c r="D13" s="287">
        <v>4119</v>
      </c>
      <c r="E13" s="277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89">
        <v>4614.1326235500001</v>
      </c>
      <c r="K13" s="289">
        <v>4740.5007184899996</v>
      </c>
      <c r="L13" s="289">
        <v>5217.5709402109997</v>
      </c>
      <c r="M13" s="289">
        <v>5261.4271478459996</v>
      </c>
      <c r="N13" s="289">
        <v>5393.7738278710003</v>
      </c>
      <c r="O13" s="289">
        <v>5299.1481701049997</v>
      </c>
      <c r="P13" s="324">
        <v>5996.5007637709996</v>
      </c>
      <c r="Q13" s="324">
        <v>6092.5682623029998</v>
      </c>
      <c r="R13" s="324">
        <v>6364.8945656246797</v>
      </c>
      <c r="S13" s="324">
        <v>6952.1623142897597</v>
      </c>
      <c r="T13" s="324">
        <v>7086.7928595673902</v>
      </c>
      <c r="U13" s="324">
        <v>6913.8473846329998</v>
      </c>
      <c r="V13" s="324"/>
      <c r="W13" s="324"/>
      <c r="X13" s="277">
        <f>+U13-Q13</f>
        <v>821.27912233000006</v>
      </c>
      <c r="Y13" s="302">
        <f>+U13/Q13-1</f>
        <v>0.13480015109745458</v>
      </c>
      <c r="Z13" s="256"/>
      <c r="AA13" s="278"/>
    </row>
    <row r="14" spans="2:28" s="281" customFormat="1" ht="15.75" thickBot="1" x14ac:dyDescent="0.3">
      <c r="B14" s="279" t="s">
        <v>297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1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76"/>
      <c r="Y15" s="276"/>
    </row>
    <row r="16" spans="2:28" x14ac:dyDescent="0.25">
      <c r="B16" s="262" t="s">
        <v>298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02">
        <f>+U18/Q18-1</f>
        <v>4.3019276454168143E-2</v>
      </c>
      <c r="Z18" s="256"/>
      <c r="AA18" s="278"/>
    </row>
    <row r="19" spans="2:27" x14ac:dyDescent="0.2">
      <c r="B19" s="275" t="s">
        <v>299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02">
        <f t="shared" ref="Y19:Y20" si="5">+U19/Q19-1</f>
        <v>-0.21397868104443807</v>
      </c>
      <c r="Z19" s="256"/>
      <c r="AA19" s="278"/>
    </row>
    <row r="20" spans="2:27" x14ac:dyDescent="0.2">
      <c r="B20" s="275" t="s">
        <v>300</v>
      </c>
      <c r="C20" s="287">
        <v>2935</v>
      </c>
      <c r="D20" s="287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02">
        <f t="shared" si="5"/>
        <v>-5.6466691440828609E-2</v>
      </c>
      <c r="Z20" s="256"/>
      <c r="AA20" s="278"/>
    </row>
    <row r="21" spans="2:27" s="281" customFormat="1" ht="15.75" thickBot="1" x14ac:dyDescent="0.3">
      <c r="B21" s="279" t="s">
        <v>301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1">
        <f>+U21/Q21-1</f>
        <v>-1.7048489211611839E-3</v>
      </c>
      <c r="Z21" s="256"/>
      <c r="AA21" s="278"/>
    </row>
    <row r="22" spans="2:27" ht="15.75" thickTop="1" x14ac:dyDescent="0.25">
      <c r="B22" s="275"/>
      <c r="C22" s="276"/>
      <c r="D22" s="276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76"/>
      <c r="Y22" s="303"/>
      <c r="Z22" s="256"/>
    </row>
    <row r="23" spans="2:27" x14ac:dyDescent="0.25">
      <c r="B23" s="262" t="s">
        <v>291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6"/>
    </row>
    <row r="24" spans="2:27" x14ac:dyDescent="0.25">
      <c r="B24" s="275"/>
      <c r="C24" s="276"/>
      <c r="D24" s="276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76"/>
      <c r="Y24" s="303"/>
      <c r="Z24" s="256"/>
    </row>
    <row r="25" spans="2:27" x14ac:dyDescent="0.2">
      <c r="B25" s="283" t="s">
        <v>302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02">
        <f t="shared" ref="Y25:Y28" si="9">+U25/Q25-1</f>
        <v>-2.7720476569657704E-2</v>
      </c>
      <c r="Z25" s="256"/>
      <c r="AA25" s="278"/>
    </row>
    <row r="26" spans="2:27" x14ac:dyDescent="0.2">
      <c r="B26" s="283" t="s">
        <v>303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02">
        <f t="shared" si="9"/>
        <v>0.42517406378040734</v>
      </c>
      <c r="Z26" s="256"/>
      <c r="AA26" s="278"/>
    </row>
    <row r="27" spans="2:27" x14ac:dyDescent="0.2">
      <c r="B27" s="283" t="s">
        <v>304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02">
        <f t="shared" si="9"/>
        <v>0.3932607125456633</v>
      </c>
      <c r="Z27" s="256"/>
      <c r="AA27" s="278"/>
    </row>
    <row r="28" spans="2:27" x14ac:dyDescent="0.2">
      <c r="B28" s="283" t="s">
        <v>305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02">
        <f t="shared" si="9"/>
        <v>-1.720136108509416</v>
      </c>
      <c r="Z28" s="256"/>
      <c r="AA28" s="278"/>
    </row>
    <row r="29" spans="2:27" x14ac:dyDescent="0.2">
      <c r="B29" s="284" t="s">
        <v>306</v>
      </c>
      <c r="C29" s="287">
        <v>4425</v>
      </c>
      <c r="D29" s="287">
        <v>4840</v>
      </c>
      <c r="E29" s="277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89">
        <v>6075.385418289</v>
      </c>
      <c r="M29" s="289">
        <v>6245.2749454739997</v>
      </c>
      <c r="N29" s="289">
        <v>6647.8490746509997</v>
      </c>
      <c r="O29" s="289">
        <v>6485.3020718070002</v>
      </c>
      <c r="P29" s="324">
        <v>6787.5274194599997</v>
      </c>
      <c r="Q29" s="324">
        <v>6358.1153717899997</v>
      </c>
      <c r="R29" s="324">
        <v>5550.9858648249992</v>
      </c>
      <c r="S29" s="324">
        <v>5354.9643186920002</v>
      </c>
      <c r="T29" s="324">
        <v>5542.3731211069999</v>
      </c>
      <c r="U29" s="324">
        <v>5703.846116836</v>
      </c>
      <c r="V29" s="324"/>
      <c r="W29" s="324"/>
      <c r="X29" s="277">
        <f>+U29-Q29</f>
        <v>-654.26925495399973</v>
      </c>
      <c r="Y29" s="302">
        <f>+U29/Q29-1</f>
        <v>-0.10290301711996197</v>
      </c>
      <c r="Z29" s="256"/>
      <c r="AA29" s="278"/>
    </row>
    <row r="30" spans="2:27" s="281" customFormat="1" ht="15.75" thickBot="1" x14ac:dyDescent="0.3">
      <c r="B30" s="279" t="s">
        <v>307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1">
        <f>+U30/Q30-1</f>
        <v>-7.2007715603850109E-4</v>
      </c>
      <c r="Z30" s="256"/>
      <c r="AA30" s="278"/>
    </row>
    <row r="31" spans="2:27" ht="15.75" thickTop="1" x14ac:dyDescent="0.2">
      <c r="B31" s="275"/>
      <c r="C31" s="291"/>
      <c r="D31" s="27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76"/>
      <c r="Y31" s="302"/>
    </row>
    <row r="32" spans="2:27" s="281" customFormat="1" ht="15.75" thickBot="1" x14ac:dyDescent="0.3">
      <c r="B32" s="262" t="s">
        <v>308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1">
        <f>+U32/Q32-1</f>
        <v>-1.5854683393621283E-3</v>
      </c>
      <c r="Z32" s="256"/>
      <c r="AA32" s="278"/>
    </row>
    <row r="33" spans="2:27" ht="15.75" thickTop="1" x14ac:dyDescent="0.2">
      <c r="B33" s="275"/>
      <c r="C33" s="276"/>
      <c r="D33" s="2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76"/>
      <c r="Y33" s="305"/>
    </row>
    <row r="34" spans="2:27" x14ac:dyDescent="0.25">
      <c r="B34" s="285" t="s">
        <v>309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06">
        <f>+U34/Q34-1</f>
        <v>3.1685378504366035E-2</v>
      </c>
      <c r="Z34" s="256"/>
      <c r="AA34" s="278"/>
    </row>
    <row r="35" spans="2:27" x14ac:dyDescent="0.2">
      <c r="B35" s="295" t="s">
        <v>310</v>
      </c>
      <c r="C35" s="276">
        <v>16518</v>
      </c>
      <c r="D35" s="293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02">
        <f>+X35/Q35-1</f>
        <v>-0.81986705632915013</v>
      </c>
      <c r="Z35" s="256"/>
      <c r="AA35" s="278"/>
    </row>
    <row r="36" spans="2:27" x14ac:dyDescent="0.2">
      <c r="B36" s="295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02">
        <f>+U36/Q36-1</f>
        <v>-2.495571000272534E-3</v>
      </c>
      <c r="Z36" s="256"/>
      <c r="AA36" s="278"/>
    </row>
    <row r="37" spans="2:27" x14ac:dyDescent="0.25">
      <c r="B37" s="286"/>
      <c r="C37" s="292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X38" s="256"/>
      <c r="Y38" s="256"/>
    </row>
    <row r="39" spans="2:27" x14ac:dyDescent="0.25">
      <c r="B39" s="288" t="s">
        <v>311</v>
      </c>
      <c r="C39" s="288"/>
      <c r="D39" s="288"/>
      <c r="E39" s="288"/>
      <c r="F39" s="288"/>
      <c r="G39" s="288"/>
      <c r="H39" s="288"/>
      <c r="I39" s="288"/>
      <c r="J39" s="296"/>
      <c r="K39" s="296"/>
      <c r="L39" s="296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2:27" x14ac:dyDescent="0.25">
      <c r="B40" s="288"/>
      <c r="C40" s="288"/>
      <c r="D40" s="288"/>
      <c r="E40" s="288"/>
      <c r="F40" s="288"/>
      <c r="G40" s="296"/>
      <c r="H40" s="296"/>
      <c r="I40" s="296"/>
      <c r="J40" s="296"/>
      <c r="K40" s="296"/>
      <c r="L40" s="296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</row>
    <row r="41" spans="2:27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</row>
    <row r="42" spans="2:27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</row>
    <row r="43" spans="2:27" x14ac:dyDescent="0.25">
      <c r="B43" s="395" t="s">
        <v>283</v>
      </c>
      <c r="C43" s="397" t="s">
        <v>284</v>
      </c>
      <c r="F43" s="308">
        <v>43360</v>
      </c>
      <c r="G43" s="308">
        <v>43451</v>
      </c>
      <c r="H43" s="308">
        <v>43177</v>
      </c>
      <c r="I43" s="308">
        <v>43269</v>
      </c>
      <c r="J43" s="317">
        <v>43344</v>
      </c>
      <c r="K43" s="317">
        <v>43435</v>
      </c>
      <c r="L43" s="317">
        <v>43525</v>
      </c>
      <c r="M43" s="317">
        <v>43617</v>
      </c>
      <c r="N43" s="317">
        <v>43709</v>
      </c>
      <c r="O43" s="317">
        <v>43800</v>
      </c>
      <c r="P43" s="317">
        <v>43891</v>
      </c>
      <c r="Q43" s="317">
        <v>43983</v>
      </c>
      <c r="R43" s="317">
        <v>44075</v>
      </c>
      <c r="S43" s="317">
        <v>44166</v>
      </c>
      <c r="T43" s="317">
        <v>44256</v>
      </c>
      <c r="U43" s="317">
        <v>44348</v>
      </c>
      <c r="V43" s="317"/>
      <c r="W43" s="317"/>
    </row>
    <row r="44" spans="2:27" x14ac:dyDescent="0.25">
      <c r="B44" s="396"/>
      <c r="C44" s="398"/>
      <c r="F44" s="309"/>
      <c r="G44" s="309"/>
      <c r="H44" s="309"/>
      <c r="I44" s="309"/>
      <c r="J44" s="309"/>
      <c r="K44" s="309"/>
      <c r="L44" s="309"/>
    </row>
    <row r="45" spans="2:27" x14ac:dyDescent="0.25">
      <c r="B45" s="257"/>
      <c r="C45" s="258"/>
    </row>
    <row r="46" spans="2:27" x14ac:dyDescent="0.25">
      <c r="B46" s="260" t="s">
        <v>286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287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292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293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289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12" t="e">
        <f>((#REF!/(6/12))/(('Banco BS no usar'!M14+I14)/2))</f>
        <v>#REF!</v>
      </c>
      <c r="N52" s="312" t="e">
        <f>((#REF!/(9/12))/(('Banco BS no usar'!N14+J14)/2))</f>
        <v>#REF!</v>
      </c>
      <c r="O52" s="312" t="e">
        <f>((#REF!/(12/12))/(('Banco BS no usar'!O14+K14)/2))</f>
        <v>#REF!</v>
      </c>
      <c r="P52" s="312" t="e">
        <f>((#REF!/(3/12))/(('Banco BS no usar'!P14+L14)/2))</f>
        <v>#REF!</v>
      </c>
      <c r="Q52" s="325" t="e">
        <f>((#REF!/(6/12))/(('Banco BS no usar'!Q14+M14)/2))</f>
        <v>#REF!</v>
      </c>
      <c r="R52" s="312" t="e">
        <f>((#REF!/(9/12))/(('Banco BS no usar'!R14+N14)/2))</f>
        <v>#REF!</v>
      </c>
      <c r="S52" s="312" t="e">
        <f>((#REF!/(12/12))/(('Banco BS no usar'!S14+O14)/2))</f>
        <v>#REF!</v>
      </c>
      <c r="T52" s="312" t="e">
        <f>((#REF!/(3/12))/(('Banco BS no usar'!T14+P14)/2))</f>
        <v>#REF!</v>
      </c>
      <c r="U52" s="312" t="e">
        <f>((#REF!/(6/12))/(('Banco BS no usar'!U14+Q14)/2))</f>
        <v>#REF!</v>
      </c>
      <c r="V52" s="312"/>
      <c r="W52" s="312"/>
    </row>
    <row r="53" spans="2:23" x14ac:dyDescent="0.25">
      <c r="B53" s="1" t="s">
        <v>290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12" t="e">
        <f>((#REF!/(6/12))/(('Banco BS no usar'!M30+I30)/2))</f>
        <v>#REF!</v>
      </c>
      <c r="N53" s="312" t="e">
        <f>((#REF!/(9/12))/(('Banco BS no usar'!N30+J30)/2))</f>
        <v>#REF!</v>
      </c>
      <c r="O53" s="312" t="e">
        <f>((#REF!/(12/12))/(('Banco BS no usar'!O30+K30)/2))</f>
        <v>#REF!</v>
      </c>
      <c r="P53" s="312" t="e">
        <f>((#REF!/(3/12))/(('Banco BS no usar'!P30+L30)/2))</f>
        <v>#REF!</v>
      </c>
      <c r="Q53" s="325" t="e">
        <f>((#REF!/(6/12))/(('Banco BS no usar'!Q30+M30)/2))</f>
        <v>#REF!</v>
      </c>
      <c r="R53" s="325" t="e">
        <f>((#REF!/(9/12))/(('Banco BS no usar'!R30+N30)/2))</f>
        <v>#REF!</v>
      </c>
      <c r="S53" s="325" t="e">
        <f>((#REF!/(12/12))/(('Banco BS no usar'!S30+O30)/2))</f>
        <v>#REF!</v>
      </c>
      <c r="T53" s="325" t="e">
        <f>((#REF!/(3/12))/(('Banco BS no usar'!T30+P30)/2))</f>
        <v>#REF!</v>
      </c>
      <c r="U53" s="325" t="e">
        <f>((#REF!/(6/12))/(('Banco BS no usar'!U30+Q30)/2))</f>
        <v>#REF!</v>
      </c>
      <c r="V53" s="325"/>
      <c r="W53" s="325"/>
    </row>
    <row r="54" spans="2:23" x14ac:dyDescent="0.25"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4" t="s">
        <v>132</v>
      </c>
      <c r="B1" s="394"/>
      <c r="C1" s="394"/>
      <c r="D1" s="394"/>
      <c r="E1" s="394"/>
      <c r="F1" s="394"/>
      <c r="G1" s="270"/>
    </row>
    <row r="2" spans="1:7" ht="18.75" x14ac:dyDescent="0.25">
      <c r="A2" s="394" t="s">
        <v>282</v>
      </c>
      <c r="B2" s="394"/>
      <c r="C2" s="394"/>
      <c r="D2" s="394"/>
      <c r="E2" s="394"/>
      <c r="F2" s="394"/>
      <c r="G2" s="270"/>
    </row>
    <row r="3" spans="1:7" ht="18.75" x14ac:dyDescent="0.25">
      <c r="A3" s="394" t="s">
        <v>350</v>
      </c>
      <c r="B3" s="394"/>
      <c r="C3" s="394"/>
      <c r="D3" s="394"/>
      <c r="E3" s="394"/>
      <c r="F3" s="394"/>
      <c r="G3" s="270"/>
    </row>
    <row r="5" spans="1:7" x14ac:dyDescent="0.25">
      <c r="A5" s="399" t="s">
        <v>283</v>
      </c>
      <c r="B5" s="401" t="s">
        <v>284</v>
      </c>
      <c r="C5" s="401" t="s">
        <v>285</v>
      </c>
      <c r="D5" s="401" t="s">
        <v>1</v>
      </c>
      <c r="E5" s="401" t="s">
        <v>342</v>
      </c>
      <c r="F5" s="401" t="s">
        <v>349</v>
      </c>
      <c r="G5" s="338"/>
    </row>
    <row r="6" spans="1:7" x14ac:dyDescent="0.25">
      <c r="A6" s="400"/>
      <c r="B6" s="402"/>
      <c r="C6" s="402"/>
      <c r="D6" s="402"/>
      <c r="E6" s="402"/>
      <c r="F6" s="402"/>
      <c r="G6" s="338"/>
    </row>
    <row r="7" spans="1:7" x14ac:dyDescent="0.25">
      <c r="A7" s="257"/>
      <c r="B7" s="258"/>
      <c r="C7" s="258"/>
      <c r="D7" s="259"/>
      <c r="E7" s="259"/>
      <c r="F7" s="259"/>
      <c r="G7" s="259"/>
    </row>
    <row r="8" spans="1:7" x14ac:dyDescent="0.25">
      <c r="A8" s="260" t="s">
        <v>286</v>
      </c>
      <c r="B8" s="329">
        <v>0.15372202189327455</v>
      </c>
      <c r="C8" s="326">
        <v>0.30790436131543153</v>
      </c>
      <c r="D8" s="332">
        <v>0.3020788914266081</v>
      </c>
      <c r="E8" s="345">
        <v>4.7000000000000002E-3</v>
      </c>
      <c r="F8" s="332">
        <v>0.10216873190997613</v>
      </c>
      <c r="G8" s="339"/>
    </row>
    <row r="9" spans="1:7" x14ac:dyDescent="0.25">
      <c r="A9" s="260" t="s">
        <v>287</v>
      </c>
      <c r="B9" s="329">
        <v>0.21356321414185239</v>
      </c>
      <c r="C9" s="326">
        <v>2.9360968839330361</v>
      </c>
      <c r="D9" s="332">
        <v>0.5037251432159856</v>
      </c>
      <c r="E9" s="345">
        <v>0.20699999999999999</v>
      </c>
      <c r="F9" s="332">
        <v>0.51102054413268183</v>
      </c>
      <c r="G9" s="339"/>
    </row>
    <row r="10" spans="1:7" x14ac:dyDescent="0.25">
      <c r="A10" s="262" t="s">
        <v>288</v>
      </c>
      <c r="B10" s="310"/>
      <c r="C10" s="310"/>
      <c r="D10" s="310"/>
      <c r="E10" s="346"/>
      <c r="F10" s="310"/>
      <c r="G10" s="340"/>
    </row>
    <row r="11" spans="1:7" x14ac:dyDescent="0.25">
      <c r="A11" s="257"/>
      <c r="B11" s="311"/>
      <c r="C11" s="311"/>
      <c r="D11" s="311"/>
      <c r="E11" s="347"/>
      <c r="F11" s="311"/>
      <c r="G11" s="341"/>
    </row>
    <row r="12" spans="1:7" x14ac:dyDescent="0.25">
      <c r="A12" s="260" t="s">
        <v>289</v>
      </c>
      <c r="B12" s="331">
        <v>1.4220981018841903E-2</v>
      </c>
      <c r="C12" s="327">
        <v>4.0937781773428862E-2</v>
      </c>
      <c r="D12" s="333">
        <v>1.08015449527879E-2</v>
      </c>
      <c r="E12" s="348">
        <v>4.1000000000000002E-2</v>
      </c>
      <c r="F12" s="333">
        <v>1.6729411718442413E-2</v>
      </c>
      <c r="G12" s="342"/>
    </row>
    <row r="13" spans="1:7" x14ac:dyDescent="0.25">
      <c r="A13" s="260" t="s">
        <v>290</v>
      </c>
      <c r="B13" s="331">
        <v>0.121440691862179</v>
      </c>
      <c r="C13" s="327">
        <v>0.12462676486896318</v>
      </c>
      <c r="D13" s="333">
        <v>2.6982945281721408E-2</v>
      </c>
      <c r="E13" s="348">
        <v>4.2000000000000003E-2</v>
      </c>
      <c r="F13" s="333">
        <v>8.1004650136255948E-2</v>
      </c>
      <c r="G13" s="342"/>
    </row>
    <row r="14" spans="1:7" x14ac:dyDescent="0.25">
      <c r="A14" s="262" t="s">
        <v>291</v>
      </c>
      <c r="B14" s="310"/>
      <c r="C14" s="310"/>
      <c r="D14" s="310"/>
      <c r="E14" s="346"/>
      <c r="F14" s="310"/>
      <c r="G14" s="340"/>
    </row>
    <row r="15" spans="1:7" x14ac:dyDescent="0.25">
      <c r="A15" s="257"/>
      <c r="B15" s="311"/>
      <c r="C15" s="311"/>
      <c r="D15" s="311"/>
      <c r="E15" s="347"/>
      <c r="F15" s="311"/>
      <c r="G15" s="341"/>
    </row>
    <row r="16" spans="1:7" x14ac:dyDescent="0.25">
      <c r="A16" s="260" t="s">
        <v>292</v>
      </c>
      <c r="B16" s="329">
        <v>0.11320649260236997</v>
      </c>
      <c r="C16" s="326">
        <v>0.32848306554753498</v>
      </c>
      <c r="D16" s="334">
        <v>0.40031007882986758</v>
      </c>
      <c r="E16" s="334">
        <v>0.98</v>
      </c>
      <c r="F16" s="334">
        <v>0.20652409078123637</v>
      </c>
      <c r="G16" s="343"/>
    </row>
    <row r="17" spans="1:7" x14ac:dyDescent="0.25">
      <c r="A17" s="265" t="s">
        <v>293</v>
      </c>
      <c r="B17" s="330">
        <v>0.14222586545610205</v>
      </c>
      <c r="C17" s="328">
        <v>0.84576537061382784</v>
      </c>
      <c r="D17" s="335">
        <v>1.2414389090683629</v>
      </c>
      <c r="E17" s="350">
        <v>0</v>
      </c>
      <c r="F17" s="335">
        <v>0.68057814491929514</v>
      </c>
      <c r="G17" s="344"/>
    </row>
    <row r="19" spans="1:7" x14ac:dyDescent="0.25">
      <c r="A19" t="s">
        <v>343</v>
      </c>
    </row>
    <row r="20" spans="1:7" x14ac:dyDescent="0.25">
      <c r="A20" t="s">
        <v>351</v>
      </c>
      <c r="B20" s="267"/>
      <c r="C20" s="267"/>
      <c r="D20" s="267"/>
      <c r="E20" s="268"/>
      <c r="F20" s="268"/>
      <c r="G20" s="26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4" t="s">
        <v>132</v>
      </c>
      <c r="B1" s="394"/>
      <c r="C1" s="394"/>
      <c r="D1" s="394"/>
      <c r="E1" s="394"/>
      <c r="F1" s="394"/>
      <c r="G1" s="270"/>
    </row>
    <row r="2" spans="1:7" ht="18.75" x14ac:dyDescent="0.25">
      <c r="A2" s="394" t="s">
        <v>282</v>
      </c>
      <c r="B2" s="394"/>
      <c r="C2" s="394"/>
      <c r="D2" s="394"/>
      <c r="E2" s="394"/>
      <c r="F2" s="394"/>
      <c r="G2" s="270"/>
    </row>
    <row r="3" spans="1:7" ht="18.75" x14ac:dyDescent="0.25">
      <c r="A3" s="394" t="s">
        <v>348</v>
      </c>
      <c r="B3" s="394"/>
      <c r="C3" s="394"/>
      <c r="D3" s="394"/>
      <c r="E3" s="394"/>
      <c r="F3" s="394"/>
      <c r="G3" s="270"/>
    </row>
    <row r="5" spans="1:7" x14ac:dyDescent="0.25">
      <c r="A5" s="399" t="s">
        <v>283</v>
      </c>
      <c r="B5" s="401" t="s">
        <v>284</v>
      </c>
      <c r="C5" s="401" t="s">
        <v>285</v>
      </c>
      <c r="D5" s="401" t="s">
        <v>1</v>
      </c>
      <c r="E5" s="401" t="s">
        <v>342</v>
      </c>
      <c r="F5" s="401" t="s">
        <v>349</v>
      </c>
      <c r="G5" s="338"/>
    </row>
    <row r="6" spans="1:7" x14ac:dyDescent="0.25">
      <c r="A6" s="400"/>
      <c r="B6" s="402"/>
      <c r="C6" s="402"/>
      <c r="D6" s="402"/>
      <c r="E6" s="402"/>
      <c r="F6" s="402"/>
      <c r="G6" s="338"/>
    </row>
    <row r="7" spans="1:7" x14ac:dyDescent="0.25">
      <c r="A7" s="257"/>
      <c r="B7" s="258"/>
      <c r="C7" s="258"/>
      <c r="D7" s="259"/>
      <c r="E7" s="259"/>
      <c r="F7" s="259"/>
      <c r="G7" s="259"/>
    </row>
    <row r="8" spans="1:7" x14ac:dyDescent="0.25">
      <c r="A8" s="260" t="s">
        <v>286</v>
      </c>
      <c r="B8" s="329">
        <v>0.16659093776720432</v>
      </c>
      <c r="C8" s="326">
        <v>0.32789673907307815</v>
      </c>
      <c r="D8" s="332">
        <v>0.2784464473155791</v>
      </c>
      <c r="E8" s="345">
        <v>4.7000000000000002E-3</v>
      </c>
      <c r="F8" s="332">
        <v>0.10216873190997613</v>
      </c>
      <c r="G8" s="339"/>
    </row>
    <row r="9" spans="1:7" x14ac:dyDescent="0.25">
      <c r="A9" s="260" t="s">
        <v>287</v>
      </c>
      <c r="B9" s="329">
        <v>0.22965888586799876</v>
      </c>
      <c r="C9" s="326">
        <v>2.1725088885639279</v>
      </c>
      <c r="D9" s="332">
        <v>0.46292358615824653</v>
      </c>
      <c r="E9" s="345">
        <v>0.20699999999999999</v>
      </c>
      <c r="F9" s="332">
        <v>0.51102054413268183</v>
      </c>
      <c r="G9" s="339"/>
    </row>
    <row r="10" spans="1:7" x14ac:dyDescent="0.25">
      <c r="A10" s="262" t="s">
        <v>288</v>
      </c>
      <c r="B10" s="310"/>
      <c r="C10" s="310"/>
      <c r="D10" s="310"/>
      <c r="E10" s="346"/>
      <c r="F10" s="310"/>
      <c r="G10" s="340"/>
    </row>
    <row r="11" spans="1:7" x14ac:dyDescent="0.25">
      <c r="A11" s="257"/>
      <c r="B11" s="311"/>
      <c r="C11" s="311"/>
      <c r="D11" s="311"/>
      <c r="E11" s="347"/>
      <c r="F11" s="311"/>
      <c r="G11" s="341"/>
    </row>
    <row r="12" spans="1:7" x14ac:dyDescent="0.25">
      <c r="A12" s="260" t="s">
        <v>289</v>
      </c>
      <c r="B12" s="331">
        <v>1.5314508539259771E-2</v>
      </c>
      <c r="C12" s="327">
        <v>2.4217408097164005E-2</v>
      </c>
      <c r="D12" s="333">
        <v>1.7946723350069655E-2</v>
      </c>
      <c r="E12" s="348">
        <v>4.1000000000000002E-2</v>
      </c>
      <c r="F12" s="333">
        <v>1.6729411718442413E-2</v>
      </c>
      <c r="G12" s="342"/>
    </row>
    <row r="13" spans="1:7" x14ac:dyDescent="0.25">
      <c r="A13" s="260" t="s">
        <v>290</v>
      </c>
      <c r="B13" s="331">
        <v>0.13026745101239434</v>
      </c>
      <c r="C13" s="327">
        <v>5.7428738699716521E-2</v>
      </c>
      <c r="D13" s="333">
        <v>4.5035182056296343E-2</v>
      </c>
      <c r="E13" s="348">
        <v>4.2000000000000003E-2</v>
      </c>
      <c r="F13" s="333">
        <v>8.1004650136255948E-2</v>
      </c>
      <c r="G13" s="342"/>
    </row>
    <row r="14" spans="1:7" x14ac:dyDescent="0.25">
      <c r="A14" s="262" t="s">
        <v>291</v>
      </c>
      <c r="B14" s="310"/>
      <c r="C14" s="310"/>
      <c r="D14" s="310"/>
      <c r="E14" s="346"/>
      <c r="F14" s="310"/>
      <c r="G14" s="340"/>
    </row>
    <row r="15" spans="1:7" x14ac:dyDescent="0.25">
      <c r="A15" s="257"/>
      <c r="B15" s="311"/>
      <c r="C15" s="311"/>
      <c r="D15" s="311"/>
      <c r="E15" s="347"/>
      <c r="F15" s="311"/>
      <c r="G15" s="341"/>
    </row>
    <row r="16" spans="1:7" x14ac:dyDescent="0.25">
      <c r="A16" s="260" t="s">
        <v>292</v>
      </c>
      <c r="B16" s="329">
        <v>0.11604417236532065</v>
      </c>
      <c r="C16" s="326">
        <v>0.4216949326328065</v>
      </c>
      <c r="D16" s="334">
        <v>0.39850451426254496</v>
      </c>
      <c r="E16" s="345">
        <v>0.98</v>
      </c>
      <c r="F16" s="334">
        <v>0.20652409078123637</v>
      </c>
      <c r="G16" s="343"/>
    </row>
    <row r="17" spans="1:7" x14ac:dyDescent="0.25">
      <c r="A17" s="265" t="s">
        <v>293</v>
      </c>
      <c r="B17" s="330">
        <v>0.14837711854220645</v>
      </c>
      <c r="C17" s="328">
        <v>1.1288344545170745</v>
      </c>
      <c r="D17" s="335">
        <v>1.1638407095984029</v>
      </c>
      <c r="E17" s="349">
        <v>0</v>
      </c>
      <c r="F17" s="335">
        <v>0.68057814491929514</v>
      </c>
      <c r="G17" s="344"/>
    </row>
    <row r="19" spans="1:7" x14ac:dyDescent="0.25">
      <c r="A19" t="s">
        <v>343</v>
      </c>
    </row>
    <row r="20" spans="1:7" x14ac:dyDescent="0.25">
      <c r="A20" t="s">
        <v>351</v>
      </c>
      <c r="B20" s="267"/>
      <c r="C20" s="267"/>
      <c r="D20" s="267"/>
      <c r="E20" s="268"/>
      <c r="F20" s="268"/>
      <c r="G20" s="26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4" t="s">
        <v>132</v>
      </c>
      <c r="B1" s="394"/>
      <c r="C1" s="394"/>
      <c r="D1" s="394"/>
    </row>
    <row r="2" spans="1:4" ht="18.75" x14ac:dyDescent="0.25">
      <c r="A2" s="394" t="s">
        <v>282</v>
      </c>
      <c r="B2" s="394"/>
      <c r="C2" s="394"/>
      <c r="D2" s="394"/>
    </row>
    <row r="3" spans="1:4" ht="18.75" x14ac:dyDescent="0.25">
      <c r="A3" s="394" t="s">
        <v>334</v>
      </c>
      <c r="B3" s="394"/>
      <c r="C3" s="394"/>
      <c r="D3" s="394"/>
    </row>
    <row r="5" spans="1:4" x14ac:dyDescent="0.2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25">
      <c r="A6" s="400"/>
      <c r="B6" s="402"/>
      <c r="C6" s="402"/>
      <c r="D6" s="402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0.1461427161367552</v>
      </c>
      <c r="C8" s="316">
        <v>0.33</v>
      </c>
      <c r="D8" s="321">
        <v>0.25280791243117962</v>
      </c>
    </row>
    <row r="9" spans="1:4" x14ac:dyDescent="0.25">
      <c r="A9" s="260" t="s">
        <v>287</v>
      </c>
      <c r="B9" s="261">
        <v>0.21071776778077889</v>
      </c>
      <c r="C9" s="316">
        <v>0.56000000000000005</v>
      </c>
      <c r="D9" s="321">
        <v>0.41346062012384538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1.6081926952776E-2</v>
      </c>
      <c r="C12" s="313">
        <v>0.05</v>
      </c>
      <c r="D12" s="322">
        <v>5.2403359258654574E-2</v>
      </c>
    </row>
    <row r="13" spans="1:4" x14ac:dyDescent="0.25">
      <c r="A13" s="260" t="s">
        <v>290</v>
      </c>
      <c r="B13" s="269">
        <v>0.12706483784308581</v>
      </c>
      <c r="C13" s="313">
        <v>0.13</v>
      </c>
      <c r="D13" s="322">
        <v>0.13486685488740824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0.13089626796314399</v>
      </c>
      <c r="C16" s="316">
        <v>0.38</v>
      </c>
      <c r="D16" s="321">
        <v>0.38855624906803687</v>
      </c>
    </row>
    <row r="17" spans="1:4" x14ac:dyDescent="0.25">
      <c r="A17" s="265" t="s">
        <v>293</v>
      </c>
      <c r="B17" s="318">
        <v>0.16163046172953038</v>
      </c>
      <c r="C17" s="319">
        <v>0.98</v>
      </c>
      <c r="D17" s="323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4" t="s">
        <v>132</v>
      </c>
      <c r="B1" s="394"/>
      <c r="C1" s="394"/>
      <c r="D1" s="394"/>
    </row>
    <row r="2" spans="1:4" ht="18.75" x14ac:dyDescent="0.25">
      <c r="A2" s="394" t="s">
        <v>282</v>
      </c>
      <c r="B2" s="394"/>
      <c r="C2" s="394"/>
      <c r="D2" s="394"/>
    </row>
    <row r="3" spans="1:4" ht="18.75" x14ac:dyDescent="0.25">
      <c r="A3" s="394" t="s">
        <v>332</v>
      </c>
      <c r="B3" s="394"/>
      <c r="C3" s="394"/>
      <c r="D3" s="394"/>
    </row>
    <row r="5" spans="1:4" x14ac:dyDescent="0.2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25">
      <c r="A6" s="400"/>
      <c r="B6" s="402"/>
      <c r="C6" s="402"/>
      <c r="D6" s="402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0.14427146474816746</v>
      </c>
      <c r="C8" s="316">
        <v>0.31</v>
      </c>
      <c r="D8" s="321">
        <v>0.2313212211404877</v>
      </c>
    </row>
    <row r="9" spans="1:4" x14ac:dyDescent="0.25">
      <c r="A9" s="260" t="s">
        <v>287</v>
      </c>
      <c r="B9" s="261">
        <v>0.20804470173556547</v>
      </c>
      <c r="C9" s="316">
        <v>0.5</v>
      </c>
      <c r="D9" s="321">
        <v>0.37479495894559872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1.5053520588123712E-2</v>
      </c>
      <c r="C12" s="313">
        <v>0.05</v>
      </c>
      <c r="D12" s="322">
        <v>5.6211087377032252E-2</v>
      </c>
    </row>
    <row r="13" spans="1:4" x14ac:dyDescent="0.25">
      <c r="A13" s="260" t="s">
        <v>290</v>
      </c>
      <c r="B13" s="269">
        <v>0.11774700441232241</v>
      </c>
      <c r="C13" s="313">
        <v>0.15</v>
      </c>
      <c r="D13" s="322">
        <v>0.14683964123371271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0.12784631475982022</v>
      </c>
      <c r="C16" s="316">
        <v>0.36</v>
      </c>
      <c r="D16" s="321">
        <v>0.38280594330495293</v>
      </c>
    </row>
    <row r="17" spans="1:4" x14ac:dyDescent="0.25">
      <c r="A17" s="265" t="s">
        <v>293</v>
      </c>
      <c r="B17" s="318">
        <v>0.15739658537834172</v>
      </c>
      <c r="C17" s="319">
        <v>0.83</v>
      </c>
      <c r="D17" s="323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IPACOOP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2023-09-08T13:25:08Z</dcterms:modified>
</cp:coreProperties>
</file>