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3-2023/"/>
    </mc:Choice>
  </mc:AlternateContent>
  <xr:revisionPtr revIDLastSave="478" documentId="13_ncr:1_{1895015C-587D-468A-948F-D0518A5A84EB}" xr6:coauthVersionLast="47" xr6:coauthVersionMax="47" xr10:uidLastSave="{1E38E94E-794F-4BAA-9490-FC7FFD841086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MICI BS" sheetId="51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<sst xmlns="http://schemas.openxmlformats.org/spreadsheetml/2006/main" count="651" uniqueCount="335">
  <si>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</si>
  <si>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</si>
  <si>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</si>
  <si>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</si>
  <si>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</si>
  <si>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</si>
  <si>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</si>
  <si>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</si>
  <si>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</si>
  <si>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</si>
  <si>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</si>
  <si>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</si>
  <si>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</si>
  <si>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</si>
  <si>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</si>
  <si>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</si>
  <si>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</si>
  <si>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</si>
  <si>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</si>
  <si>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</si>
  <si>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</si>
  <si>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</si>
  <si>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</si>
  <si>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</si>
  <si>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</si>
  <si>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</si>
  <si>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</si>
  <si>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</si>
  <si>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</si>
  <si>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</si>
  <si>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</si>
  <si>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</si>
  <si>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</si>
  <si>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</si>
  <si>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</si>
  <si>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</si>
  <si>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</si>
  <si>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</si>
  <si>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</si>
  <si>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</si>
  <si>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</si>
  <si>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</si>
  <si>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</si>
  <si>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</si>
  <si>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</si>
  <si>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</si>
  <si>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</si>
  <si>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</si>
  <si>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</si>
  <si>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</si>
  <si>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</si>
  <si>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</si>
  <si>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</si>
  <si>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</si>
  <si>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</si>
  <si>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</si>
  <si>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</si>
  <si>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</si>
  <si>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</si>
  <si>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</si>
  <si>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</si>
  <si>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</si>
  <si>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</si>
  <si>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</si>
  <si>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</si>
  <si>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</si>
  <si>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</si>
  <si>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</si>
  <si>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</si>
  <si>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</si>
  <si>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</si>
  <si>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</si>
  <si>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</si>
  <si>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</si>
  <si>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</si>
  <si>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</si>
  <si>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</si>
  <si>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</si>
  <si>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</si>
  <si>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</si>
  <si>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</si>
  <si>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</si>
  <si>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</si>
  <si>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</si>
  <si>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</si>
  <si>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</si>
  <si>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</si>
  <si>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</si>
  <si>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</si>
  <si>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</si>
  <si>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</si>
  <si>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</si>
  <si>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</si>
  <si>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</si>
  <si>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</si>
  <si>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</si>
  <si>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</si>
  <si>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</si>
  <si>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</si>
  <si>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</si>
  <si>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</si>
  <si>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</si>
  <si>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</si>
  <si>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</si>
  <si>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</si>
  <si>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</si>
  <si>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</si>
  <si>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</si>
  <si>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</si>
  <si>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</si>
  <si>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</si>
  <si>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</si>
  <si>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</si>
  <si>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</si>
  <si>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</si>
  <si>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</si>
  <si>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</si>
  <si>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</si>
  <si>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</si>
  <si>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</si>
  <si>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</si>
  <si>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</si>
  <si>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</si>
  <si>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</si>
  <si>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</si>
  <si>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</si>
  <si>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</si>
  <si>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</si>
  <si>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</si>
  <si>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</si>
  <si>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</si>
  <si>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</si>
  <si>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</si>
  <si>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</si>
  <si>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</si>
  <si>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</si>
  <si>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</si>
  <si>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</si>
  <si>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</si>
  <si>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</si>
  <si>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</si>
  <si>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</si>
  <si>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</si>
  <si>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</si>
  <si>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</si>
  <si>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</si>
  <si>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</si>
  <si>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</si>
  <si>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</si>
  <si>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</si>
  <si>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</si>
  <si>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</si>
  <si>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</si>
  <si>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</si>
  <si>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</si>
  <si>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</si>
  <si>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</si>
  <si>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</si>
  <si>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</si>
  <si>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</si>
  <si>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</si>
  <si>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</si>
  <si>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</si>
  <si>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</si>
  <si>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</si>
  <si>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</si>
  <si>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</si>
  <si>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</si>
  <si>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</si>
  <si>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</si>
  <si>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</si>
  <si>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</si>
  <si>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</si>
  <si>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</si>
  <si>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</si>
  <si>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</si>
  <si>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</si>
  <si>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</si>
  <si>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</si>
  <si>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</si>
  <si>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</si>
  <si>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</si>
  <si>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</si>
  <si>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</si>
  <si>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</si>
  <si>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</si>
  <si>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</si>
  <si>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</si>
  <si>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</si>
  <si>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</si>
  <si>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</si>
  <si>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</si>
  <si>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</si>
  <si>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</si>
  <si>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</si>
  <si>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</si>
  <si>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</si>
  <si>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</si>
  <si>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</si>
  <si>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</si>
  <si>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</si>
  <si>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</si>
  <si>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</si>
  <si>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</si>
  <si>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</si>
  <si>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</si>
  <si>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</si>
  <si>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</si>
  <si>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</si>
  <si>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</si>
  <si>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</si>
  <si>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</si>
  <si>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</si>
  <si>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</si>
  <si>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</si>
  <si>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</si>
  <si>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</si>
  <si>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</si>
  <si>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</si>
  <si>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</si>
  <si>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</si>
  <si>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</si>
  <si>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</si>
  <si>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</si>
  <si>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</si>
  <si>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</si>
  <si>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</si>
  <si>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</si>
  <si>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</si>
  <si>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</si>
  <si>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</si>
  <si>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</si>
  <si>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</si>
  <si>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</si>
  <si>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</si>
  <si>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</si>
  <si>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</si>
  <si>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</si>
  <si>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</si>
  <si>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</si>
  <si>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</si>
  <si>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</si>
  <si>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</si>
  <si>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</si>
  <si>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</si>
  <si>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</si>
  <si>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</si>
  <si>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</si>
  <si>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</si>
  <si>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</si>
  <si>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</si>
  <si>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</si>
  <si>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</si>
  <si>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</si>
  <si>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</si>
  <si>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</si>
  <si>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</si>
  <si>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</si>
  <si>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</si>
  <si>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</si>
  <si>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</si>
  <si>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</si>
  <si>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</si>
  <si>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</si>
  <si>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</si>
  <si>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</si>
  <si>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</si>
  <si>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</si>
  <si>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</si>
  <si>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</si>
  <si>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</si>
  <si>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</si>
  <si>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</si>
  <si>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</si>
  <si>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</si>
  <si>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</si>
  <si>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</si>
  <si>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</si>
  <si>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</si>
  <si>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</si>
  <si>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</si>
  <si>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</si>
  <si>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</si>
  <si>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</si>
  <si>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</si>
  <si>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</si>
  <si>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</si>
  <si>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</si>
  <si>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</si>
  <si>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</si>
  <si>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</si>
  <si>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</si>
  <si>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</si>
  <si>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</si>
  <si>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</si>
  <si>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</si>
  <si>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</si>
  <si>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</si>
  <si>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</si>
  <si>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</si>
  <si>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</si>
  <si>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</si>
  <si>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</si>
  <si>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</si>
  <si>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</si>
  <si>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</si>
  <si>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</si>
  <si>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</si>
  <si>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</si>
  <si>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</si>
  <si>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</si>
  <si>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</si>
  <si>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</si>
  <si>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</si>
  <si>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</si>
  <si>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</si>
  <si>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</si>
  <si>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</si>
  <si>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</si>
  <si>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</si>
  <si>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MICI Dic 2017</t>
  </si>
  <si>
    <t>MICI Dic 2018</t>
  </si>
  <si>
    <t>MICI Dic 2019</t>
  </si>
  <si>
    <t>MICI Dic 2020</t>
  </si>
  <si>
    <t>MICI Dic 2021</t>
  </si>
  <si>
    <t>Notas : (1) Para efecto del MICI es cuentas y efectos por Cobrar</t>
  </si>
  <si>
    <t xml:space="preserve"> Otros Pasivos (2)</t>
  </si>
  <si>
    <t xml:space="preserve">              (2) Se adiciona la cuenta y efectos  por pagar</t>
  </si>
  <si>
    <t>MICI (**)</t>
  </si>
  <si>
    <t>Al 31 de Junio 2022</t>
  </si>
  <si>
    <t>(**) Datos de Diciembre 2021</t>
  </si>
  <si>
    <t>MICI Dic 2022</t>
  </si>
  <si>
    <t>MICI Marz 2023</t>
  </si>
  <si>
    <t>Diciembre 2017/ Marzo 2023</t>
  </si>
  <si>
    <t xml:space="preserve"> Otros Activos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</si>
</sst>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1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5" fillId="0" borderId="0" xfId="0" applyNumberFormat="1" applyFont="1" applyAlignment="1">
      <alignment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48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49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2" t="s">
        <v>119</v>
      </c>
      <c r="B1" s="352"/>
      <c r="C1" s="352"/>
      <c r="D1" s="352"/>
    </row>
    <row r="2" spans="1:4" ht="18.75" x14ac:dyDescent="0.25">
      <c r="A2" s="352" t="s">
        <v>261</v>
      </c>
      <c r="B2" s="352"/>
      <c r="C2" s="352"/>
      <c r="D2" s="352"/>
    </row>
    <row r="3" spans="1:4" ht="18.75" x14ac:dyDescent="0.25">
      <c r="A3" s="352" t="s">
        <v>304</v>
      </c>
      <c r="B3" s="352"/>
      <c r="C3" s="352"/>
      <c r="D3" s="352"/>
    </row>
    <row r="5" spans="1:4" x14ac:dyDescent="0.25">
      <c r="A5" s="357" t="s">
        <v>262</v>
      </c>
      <c r="B5" s="359" t="s">
        <v>263</v>
      </c>
      <c r="C5" s="359" t="s">
        <v>264</v>
      </c>
      <c r="D5" s="359" t="s">
        <v>1</v>
      </c>
    </row>
    <row r="6" spans="1:4" x14ac:dyDescent="0.25">
      <c r="A6" s="358"/>
      <c r="B6" s="360"/>
      <c r="C6" s="360"/>
      <c r="D6" s="360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5">
        <v>0.31</v>
      </c>
      <c r="D8" s="319">
        <v>0.2313212211404877</v>
      </c>
    </row>
    <row r="9" spans="1:4" x14ac:dyDescent="0.25">
      <c r="A9" s="259" t="s">
        <v>266</v>
      </c>
      <c r="B9" s="260">
        <v>0.20804470173556547</v>
      </c>
      <c r="C9" s="315">
        <v>0.5</v>
      </c>
      <c r="D9" s="319">
        <v>0.37479495894559872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1.5053520588123712E-2</v>
      </c>
      <c r="C12" s="312">
        <v>0.05</v>
      </c>
      <c r="D12" s="320">
        <v>5.6211087377032252E-2</v>
      </c>
    </row>
    <row r="13" spans="1:4" x14ac:dyDescent="0.25">
      <c r="A13" s="259" t="s">
        <v>269</v>
      </c>
      <c r="B13" s="268">
        <v>0.11774700441232241</v>
      </c>
      <c r="C13" s="312">
        <v>0.15</v>
      </c>
      <c r="D13" s="320">
        <v>0.14683964123371271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0.12784631475982022</v>
      </c>
      <c r="C16" s="315">
        <v>0.36</v>
      </c>
      <c r="D16" s="319">
        <v>0.38280594330495293</v>
      </c>
    </row>
    <row r="17" spans="1:4" x14ac:dyDescent="0.25">
      <c r="A17" s="264" t="s">
        <v>272</v>
      </c>
      <c r="B17" s="317">
        <v>0.15739658537834172</v>
      </c>
      <c r="C17" s="318">
        <v>0.83</v>
      </c>
      <c r="D17" s="321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2" t="s">
        <v>119</v>
      </c>
      <c r="B1" s="352"/>
      <c r="C1" s="352"/>
      <c r="D1" s="352"/>
    </row>
    <row r="2" spans="1:4" ht="18.75" x14ac:dyDescent="0.25">
      <c r="A2" s="352" t="s">
        <v>261</v>
      </c>
      <c r="B2" s="352"/>
      <c r="C2" s="352"/>
      <c r="D2" s="352"/>
    </row>
    <row r="3" spans="1:4" ht="18.75" x14ac:dyDescent="0.25">
      <c r="A3" s="352" t="s">
        <v>302</v>
      </c>
      <c r="B3" s="352"/>
      <c r="C3" s="352"/>
      <c r="D3" s="352"/>
    </row>
    <row r="5" spans="1:4" x14ac:dyDescent="0.25">
      <c r="A5" s="357" t="s">
        <v>262</v>
      </c>
      <c r="B5" s="359" t="s">
        <v>263</v>
      </c>
      <c r="C5" s="359" t="s">
        <v>264</v>
      </c>
      <c r="D5" s="359" t="s">
        <v>1</v>
      </c>
    </row>
    <row r="6" spans="1:4" x14ac:dyDescent="0.25">
      <c r="A6" s="358"/>
      <c r="B6" s="360"/>
      <c r="C6" s="360"/>
      <c r="D6" s="360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5">
        <v>0.33</v>
      </c>
      <c r="D8" s="298">
        <v>0.23729578164828066</v>
      </c>
    </row>
    <row r="9" spans="1:4" x14ac:dyDescent="0.25">
      <c r="A9" s="259" t="s">
        <v>266</v>
      </c>
      <c r="B9" s="260">
        <v>0.2012108650434665</v>
      </c>
      <c r="C9" s="315">
        <v>0.55000000000000004</v>
      </c>
      <c r="D9" s="298">
        <v>0.37622342900957495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1.6061764891449639E-2</v>
      </c>
      <c r="C12" s="312">
        <v>5.239564310986182E-2</v>
      </c>
      <c r="D12" s="297">
        <v>6.2017203429937731E-2</v>
      </c>
    </row>
    <row r="13" spans="1:4" x14ac:dyDescent="0.25">
      <c r="A13" s="259" t="s">
        <v>269</v>
      </c>
      <c r="B13" s="268">
        <v>0.12870342636231211</v>
      </c>
      <c r="C13" s="312">
        <v>0.14179836886725192</v>
      </c>
      <c r="D13" s="297">
        <v>0.16794587236705785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0.12479671556089172</v>
      </c>
      <c r="C16" s="315">
        <v>0.37</v>
      </c>
      <c r="D16" s="298">
        <v>0.36926899456269247</v>
      </c>
    </row>
    <row r="17" spans="1:4" x14ac:dyDescent="0.25">
      <c r="A17" s="264" t="s">
        <v>272</v>
      </c>
      <c r="B17" s="317">
        <v>0.15258104958859181</v>
      </c>
      <c r="C17" s="318">
        <v>0.9</v>
      </c>
      <c r="D17" s="299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48" t="s">
        <v>140</v>
      </c>
      <c r="B2" s="74"/>
      <c r="C2" s="75"/>
      <c r="D2" s="76"/>
    </row>
    <row r="3" spans="1:5" s="77" customFormat="1" ht="66.599999999999994" customHeight="1" thickBot="1" x14ac:dyDescent="0.3">
      <c r="A3" s="349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1" t="s">
        <v>253</v>
      </c>
      <c r="D2" s="351"/>
    </row>
    <row r="3" spans="2:31" s="225" customFormat="1" ht="10.15" customHeight="1" x14ac:dyDescent="0.2"/>
    <row r="4" spans="2:31" s="225" customFormat="1" ht="24" customHeight="1" x14ac:dyDescent="0.2">
      <c r="B4" s="350"/>
      <c r="C4" s="350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2" t="s">
        <v>119</v>
      </c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</row>
    <row r="2" spans="2:28" ht="18.75" x14ac:dyDescent="0.25">
      <c r="B2" s="352" t="s">
        <v>273</v>
      </c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</row>
    <row r="3" spans="2:28" ht="18.75" x14ac:dyDescent="0.25">
      <c r="B3" s="352" t="s">
        <v>274</v>
      </c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2"/>
      <c r="Y3" s="352"/>
    </row>
    <row r="4" spans="2:28" ht="18.75" x14ac:dyDescent="0.25">
      <c r="B4" s="352" t="s">
        <v>315</v>
      </c>
      <c r="C4" s="352"/>
      <c r="D4" s="352"/>
      <c r="E4" s="352"/>
      <c r="F4" s="352"/>
      <c r="G4" s="352"/>
      <c r="H4" s="352"/>
      <c r="I4" s="352"/>
      <c r="J4" s="352"/>
      <c r="K4" s="352"/>
      <c r="L4" s="352"/>
      <c r="M4" s="352"/>
      <c r="N4" s="352"/>
      <c r="O4" s="352"/>
      <c r="P4" s="352"/>
      <c r="Q4" s="352"/>
      <c r="R4" s="352"/>
      <c r="S4" s="352"/>
      <c r="T4" s="352"/>
      <c r="U4" s="352"/>
      <c r="V4" s="352"/>
      <c r="W4" s="352"/>
      <c r="X4" s="352"/>
      <c r="Y4" s="352"/>
    </row>
    <row r="5" spans="2:28" ht="18.75" x14ac:dyDescent="0.25">
      <c r="B5" s="269"/>
      <c r="C5" s="269"/>
      <c r="D5" s="269"/>
      <c r="E5" s="269"/>
      <c r="F5" s="269"/>
      <c r="G5" s="269"/>
      <c r="H5" s="306"/>
      <c r="I5" s="306"/>
      <c r="J5" s="306"/>
      <c r="K5" s="306"/>
      <c r="L5" s="306"/>
      <c r="M5" s="306"/>
      <c r="N5" s="306"/>
      <c r="O5" s="306"/>
      <c r="P5" s="306"/>
      <c r="Q5" s="306"/>
      <c r="R5" s="306"/>
      <c r="S5" s="306"/>
      <c r="T5" s="306"/>
      <c r="U5" s="306"/>
      <c r="V5" s="306"/>
      <c r="W5" s="306"/>
      <c r="X5" s="269"/>
      <c r="Y5" s="269"/>
    </row>
    <row r="6" spans="2:28" ht="30" x14ac:dyDescent="0.25">
      <c r="B6" s="261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311</v>
      </c>
      <c r="T6" s="254" t="s">
        <v>312</v>
      </c>
      <c r="U6" s="254" t="s">
        <v>316</v>
      </c>
      <c r="V6" s="254" t="s">
        <v>317</v>
      </c>
      <c r="W6" s="254" t="s">
        <v>318</v>
      </c>
      <c r="X6" s="270" t="s">
        <v>259</v>
      </c>
      <c r="Y6" s="303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1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1">
        <f t="shared" ref="Y9:Y11" si="1">+U9/Q9-1</f>
        <v>4.3609391079153514E-3</v>
      </c>
    </row>
    <row r="10" spans="2:28" x14ac:dyDescent="0.2">
      <c r="B10" s="274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1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1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1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2">
        <v>5996.5007637709996</v>
      </c>
      <c r="Q13" s="322">
        <v>6092.5682623029998</v>
      </c>
      <c r="R13" s="322">
        <v>6364.8945656246797</v>
      </c>
      <c r="S13" s="322">
        <v>6952.1623142897597</v>
      </c>
      <c r="T13" s="322">
        <v>7086.7928595673902</v>
      </c>
      <c r="U13" s="322">
        <v>6913.8473846329998</v>
      </c>
      <c r="V13" s="322"/>
      <c r="W13" s="322"/>
      <c r="X13" s="276">
        <f>+U13-Q13</f>
        <v>821.27912233000006</v>
      </c>
      <c r="Y13" s="301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0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1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1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1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0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2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2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1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1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1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1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2">
        <v>6787.5274194599997</v>
      </c>
      <c r="Q29" s="322">
        <v>6358.1153717899997</v>
      </c>
      <c r="R29" s="322">
        <v>5550.9858648249992</v>
      </c>
      <c r="S29" s="322">
        <v>5354.9643186920002</v>
      </c>
      <c r="T29" s="322">
        <v>5542.3731211069999</v>
      </c>
      <c r="U29" s="322">
        <v>5703.846116836</v>
      </c>
      <c r="V29" s="322"/>
      <c r="W29" s="322"/>
      <c r="X29" s="276">
        <f>+U29-Q29</f>
        <v>-654.26925495399973</v>
      </c>
      <c r="Y29" s="301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0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1"/>
    </row>
    <row r="32" spans="2:27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0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4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5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1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1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53" t="s">
        <v>262</v>
      </c>
      <c r="C43" s="355" t="s">
        <v>263</v>
      </c>
      <c r="F43" s="307">
        <v>43360</v>
      </c>
      <c r="G43" s="307">
        <v>43451</v>
      </c>
      <c r="H43" s="307">
        <v>43177</v>
      </c>
      <c r="I43" s="307">
        <v>43269</v>
      </c>
      <c r="J43" s="316">
        <v>43344</v>
      </c>
      <c r="K43" s="316">
        <v>43435</v>
      </c>
      <c r="L43" s="316">
        <v>43525</v>
      </c>
      <c r="M43" s="316">
        <v>43617</v>
      </c>
      <c r="N43" s="316">
        <v>43709</v>
      </c>
      <c r="O43" s="316">
        <v>43800</v>
      </c>
      <c r="P43" s="316">
        <v>43891</v>
      </c>
      <c r="Q43" s="316">
        <v>43983</v>
      </c>
      <c r="R43" s="316">
        <v>44075</v>
      </c>
      <c r="S43" s="316">
        <v>44166</v>
      </c>
      <c r="T43" s="316">
        <v>44256</v>
      </c>
      <c r="U43" s="316">
        <v>44348</v>
      </c>
      <c r="V43" s="316"/>
      <c r="W43" s="316"/>
    </row>
    <row r="44" spans="2:27" x14ac:dyDescent="0.25">
      <c r="B44" s="354"/>
      <c r="C44" s="356"/>
      <c r="F44" s="308"/>
      <c r="G44" s="308"/>
      <c r="H44" s="308"/>
      <c r="I44" s="308"/>
      <c r="J44" s="308"/>
      <c r="K44" s="308"/>
      <c r="L44" s="308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1" t="e">
        <f>((#REF!/(6/12))/(('Banco BS no usar'!M14+I14)/2))</f>
        <v>#REF!</v>
      </c>
      <c r="N52" s="311" t="e">
        <f>((#REF!/(9/12))/(('Banco BS no usar'!N14+J14)/2))</f>
        <v>#REF!</v>
      </c>
      <c r="O52" s="311" t="e">
        <f>((#REF!/(12/12))/(('Banco BS no usar'!O14+K14)/2))</f>
        <v>#REF!</v>
      </c>
      <c r="P52" s="311" t="e">
        <f>((#REF!/(3/12))/(('Banco BS no usar'!P14+L14)/2))</f>
        <v>#REF!</v>
      </c>
      <c r="Q52" s="323" t="e">
        <f>((#REF!/(6/12))/(('Banco BS no usar'!Q14+M14)/2))</f>
        <v>#REF!</v>
      </c>
      <c r="R52" s="311" t="e">
        <f>((#REF!/(9/12))/(('Banco BS no usar'!R14+N14)/2))</f>
        <v>#REF!</v>
      </c>
      <c r="S52" s="311" t="e">
        <f>((#REF!/(12/12))/(('Banco BS no usar'!S14+O14)/2))</f>
        <v>#REF!</v>
      </c>
      <c r="T52" s="311" t="e">
        <f>((#REF!/(3/12))/(('Banco BS no usar'!T14+P14)/2))</f>
        <v>#REF!</v>
      </c>
      <c r="U52" s="311" t="e">
        <f>((#REF!/(6/12))/(('Banco BS no usar'!U14+Q14)/2))</f>
        <v>#REF!</v>
      </c>
      <c r="V52" s="311"/>
      <c r="W52" s="311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1" t="e">
        <f>((#REF!/(6/12))/(('Banco BS no usar'!M30+I30)/2))</f>
        <v>#REF!</v>
      </c>
      <c r="N53" s="311" t="e">
        <f>((#REF!/(9/12))/(('Banco BS no usar'!N30+J30)/2))</f>
        <v>#REF!</v>
      </c>
      <c r="O53" s="311" t="e">
        <f>((#REF!/(12/12))/(('Banco BS no usar'!O30+K30)/2))</f>
        <v>#REF!</v>
      </c>
      <c r="P53" s="311" t="e">
        <f>((#REF!/(3/12))/(('Banco BS no usar'!P30+L30)/2))</f>
        <v>#REF!</v>
      </c>
      <c r="Q53" s="323" t="e">
        <f>((#REF!/(6/12))/(('Banco BS no usar'!Q30+M30)/2))</f>
        <v>#REF!</v>
      </c>
      <c r="R53" s="323" t="e">
        <f>((#REF!/(9/12))/(('Banco BS no usar'!R30+N30)/2))</f>
        <v>#REF!</v>
      </c>
      <c r="S53" s="323" t="e">
        <f>((#REF!/(12/12))/(('Banco BS no usar'!S30+O30)/2))</f>
        <v>#REF!</v>
      </c>
      <c r="T53" s="323" t="e">
        <f>((#REF!/(3/12))/(('Banco BS no usar'!T30+P30)/2))</f>
        <v>#REF!</v>
      </c>
      <c r="U53" s="323" t="e">
        <f>((#REF!/(6/12))/(('Banco BS no usar'!U30+Q30)/2))</f>
        <v>#REF!</v>
      </c>
      <c r="V53" s="323"/>
      <c r="W53" s="323"/>
    </row>
    <row r="54" spans="2:23" x14ac:dyDescent="0.25"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0BA5B-C0B6-42A4-8B7C-A126337E14D9}">
  <sheetPr>
    <tabColor rgb="FFFFC000"/>
  </sheetPr>
  <dimension ref="B1:O40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B39" sqref="B39:B40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9" width="10.7109375" style="1" customWidth="1"/>
    <col min="10" max="10" width="11.85546875" style="1" bestFit="1" customWidth="1"/>
    <col min="11" max="11" width="11.28515625" style="1" bestFit="1" customWidth="1"/>
    <col min="12" max="16384" width="11.42578125" style="1"/>
  </cols>
  <sheetData>
    <row r="1" spans="2:15" ht="18.75" x14ac:dyDescent="0.25">
      <c r="B1" s="352" t="s">
        <v>119</v>
      </c>
      <c r="C1" s="352"/>
      <c r="D1" s="352"/>
      <c r="E1" s="352"/>
      <c r="F1" s="352"/>
      <c r="G1" s="352"/>
      <c r="H1" s="352"/>
      <c r="I1" s="352"/>
      <c r="J1" s="352"/>
      <c r="K1" s="352"/>
    </row>
    <row r="2" spans="2:15" ht="18.75" x14ac:dyDescent="0.25">
      <c r="B2" s="352" t="s">
        <v>273</v>
      </c>
      <c r="C2" s="352"/>
      <c r="D2" s="352"/>
      <c r="E2" s="352"/>
      <c r="F2" s="352"/>
      <c r="G2" s="352"/>
      <c r="H2" s="352"/>
      <c r="I2" s="352"/>
      <c r="J2" s="352"/>
      <c r="K2" s="352"/>
    </row>
    <row r="3" spans="2:15" ht="18.75" x14ac:dyDescent="0.25">
      <c r="B3" s="352" t="s">
        <v>274</v>
      </c>
      <c r="C3" s="352"/>
      <c r="D3" s="352"/>
      <c r="E3" s="352"/>
      <c r="F3" s="352"/>
      <c r="G3" s="352"/>
      <c r="H3" s="352"/>
      <c r="I3" s="352"/>
      <c r="J3" s="352"/>
      <c r="K3" s="352"/>
    </row>
    <row r="4" spans="2:15" ht="18.75" x14ac:dyDescent="0.25">
      <c r="B4" s="352" t="s">
        <v>333</v>
      </c>
      <c r="C4" s="352"/>
      <c r="D4" s="352"/>
      <c r="E4" s="352"/>
      <c r="F4" s="352"/>
      <c r="G4" s="352"/>
      <c r="H4" s="352"/>
      <c r="I4" s="352"/>
      <c r="J4" s="352"/>
      <c r="K4" s="352"/>
    </row>
    <row r="5" spans="2:15" ht="18.75" x14ac:dyDescent="0.25">
      <c r="B5" s="269"/>
      <c r="C5" s="306"/>
      <c r="D5" s="306"/>
      <c r="E5" s="306"/>
      <c r="F5" s="306"/>
      <c r="G5" s="306"/>
      <c r="H5" s="306"/>
      <c r="I5" s="306"/>
      <c r="J5" s="269"/>
      <c r="K5" s="269"/>
    </row>
    <row r="6" spans="2:15" ht="30" x14ac:dyDescent="0.25">
      <c r="B6" s="261" t="s">
        <v>0</v>
      </c>
      <c r="C6" s="254" t="s">
        <v>320</v>
      </c>
      <c r="D6" s="254" t="s">
        <v>321</v>
      </c>
      <c r="E6" s="254" t="s">
        <v>322</v>
      </c>
      <c r="F6" s="254" t="s">
        <v>323</v>
      </c>
      <c r="G6" s="254" t="s">
        <v>324</v>
      </c>
      <c r="H6" s="254" t="s">
        <v>331</v>
      </c>
      <c r="I6" s="254" t="s">
        <v>332</v>
      </c>
      <c r="J6" s="270" t="s">
        <v>259</v>
      </c>
      <c r="K6" s="303" t="s">
        <v>260</v>
      </c>
    </row>
    <row r="7" spans="2:15" x14ac:dyDescent="0.25">
      <c r="B7" s="271"/>
      <c r="C7" s="273"/>
      <c r="D7" s="273"/>
      <c r="E7" s="273"/>
      <c r="F7" s="273"/>
      <c r="G7" s="273"/>
      <c r="H7" s="273"/>
      <c r="I7" s="273"/>
      <c r="J7" s="276"/>
      <c r="K7" s="272"/>
    </row>
    <row r="8" spans="2:15" x14ac:dyDescent="0.2">
      <c r="B8" s="274" t="s">
        <v>4</v>
      </c>
      <c r="C8" s="276">
        <v>0.78167200000000003</v>
      </c>
      <c r="D8" s="276">
        <v>1.804983</v>
      </c>
      <c r="E8" s="276">
        <v>1.10815533</v>
      </c>
      <c r="F8" s="276">
        <v>1.6024959999999999</v>
      </c>
      <c r="G8" s="276">
        <v>2.1684809999999999</v>
      </c>
      <c r="H8" s="276">
        <v>8.7144560000000002</v>
      </c>
      <c r="I8" s="276">
        <v>54.880903560000014</v>
      </c>
      <c r="J8" s="276">
        <v>6.5459750000000003</v>
      </c>
      <c r="K8" s="301">
        <v>3.0186914250113333</v>
      </c>
      <c r="L8" s="277"/>
    </row>
    <row r="9" spans="2:15" x14ac:dyDescent="0.2">
      <c r="B9" s="274" t="s">
        <v>5</v>
      </c>
      <c r="C9" s="276">
        <v>182.08848900000001</v>
      </c>
      <c r="D9" s="276">
        <v>207.57278099999999</v>
      </c>
      <c r="E9" s="276">
        <v>236.20605359999999</v>
      </c>
      <c r="F9" s="276">
        <v>348.05983500000002</v>
      </c>
      <c r="G9" s="276">
        <v>267.25760000000002</v>
      </c>
      <c r="H9" s="276">
        <v>157.33859699999999</v>
      </c>
      <c r="I9" s="276">
        <v>127.62398601000001</v>
      </c>
      <c r="J9" s="276">
        <v>-109.91900300000003</v>
      </c>
      <c r="K9" s="301">
        <v>-0.41128485401350612</v>
      </c>
    </row>
    <row r="10" spans="2:15" x14ac:dyDescent="0.25">
      <c r="B10" s="274" t="s">
        <v>291</v>
      </c>
      <c r="C10" s="276">
        <v>0</v>
      </c>
      <c r="D10" s="276">
        <v>0</v>
      </c>
      <c r="E10" s="276">
        <v>0</v>
      </c>
      <c r="F10" s="276">
        <v>0</v>
      </c>
      <c r="G10" s="276">
        <v>0</v>
      </c>
      <c r="H10" s="276">
        <v>0</v>
      </c>
      <c r="I10" s="276">
        <v>0</v>
      </c>
      <c r="J10" s="276">
        <v>0</v>
      </c>
      <c r="K10" s="276">
        <v>0</v>
      </c>
    </row>
    <row r="11" spans="2:15" x14ac:dyDescent="0.2">
      <c r="B11" s="274" t="s">
        <v>6</v>
      </c>
      <c r="C11" s="276">
        <v>0</v>
      </c>
      <c r="D11" s="276">
        <v>2.066074</v>
      </c>
      <c r="E11" s="276">
        <v>3.944515</v>
      </c>
      <c r="F11" s="276">
        <v>0.51791900000000002</v>
      </c>
      <c r="G11" s="276">
        <v>1.727511</v>
      </c>
      <c r="H11" s="276">
        <v>6.1277160000000004</v>
      </c>
      <c r="I11" s="276">
        <v>25.910585000000001</v>
      </c>
      <c r="J11" s="276">
        <v>4.4002050000000006</v>
      </c>
      <c r="K11" s="301">
        <v>2.54713573459156</v>
      </c>
    </row>
    <row r="12" spans="2:15" x14ac:dyDescent="0.2">
      <c r="B12" s="274" t="s">
        <v>275</v>
      </c>
      <c r="C12" s="275">
        <v>55.693534</v>
      </c>
      <c r="D12" s="275">
        <v>60.765135000000001</v>
      </c>
      <c r="E12" s="275">
        <v>49.394022</v>
      </c>
      <c r="F12" s="275">
        <v>37.408358999999997</v>
      </c>
      <c r="G12" s="275">
        <v>49.761709000000003</v>
      </c>
      <c r="H12" s="276">
        <v>20.453014</v>
      </c>
      <c r="I12" s="276">
        <v>43.277811069999998</v>
      </c>
      <c r="J12" s="276">
        <v>-29.308695000000004</v>
      </c>
      <c r="K12" s="301">
        <v>-0.58898087684247336</v>
      </c>
    </row>
    <row r="13" spans="2:15" x14ac:dyDescent="0.2">
      <c r="B13" s="274" t="s">
        <v>334</v>
      </c>
      <c r="C13" s="322">
        <v>1736.686954</v>
      </c>
      <c r="D13" s="322">
        <v>1918.1091759999999</v>
      </c>
      <c r="E13" s="322">
        <v>2212.4609225499999</v>
      </c>
      <c r="F13" s="322">
        <v>2193.591171</v>
      </c>
      <c r="G13" s="322">
        <v>2316.1545340000002</v>
      </c>
      <c r="H13" s="322">
        <v>1877.383795</v>
      </c>
      <c r="I13" s="322">
        <v>1789.7964897000002</v>
      </c>
      <c r="J13" s="276">
        <v>-438.77073900000028</v>
      </c>
      <c r="K13" s="301">
        <v>-0.18943931959593518</v>
      </c>
      <c r="L13" s="255"/>
      <c r="M13" s="255"/>
      <c r="N13" s="255"/>
    </row>
    <row r="14" spans="2:15" s="280" customFormat="1" ht="15.75" thickBot="1" x14ac:dyDescent="0.3">
      <c r="B14" s="278" t="s">
        <v>276</v>
      </c>
      <c r="C14" s="293">
        <v>1975.2506490000001</v>
      </c>
      <c r="D14" s="293">
        <v>2190.3181489999997</v>
      </c>
      <c r="E14" s="293">
        <v>2503.1136684799999</v>
      </c>
      <c r="F14" s="293">
        <v>2581.1797799999999</v>
      </c>
      <c r="G14" s="293">
        <v>2637.0698350000002</v>
      </c>
      <c r="H14" s="293">
        <v>2070.017578</v>
      </c>
      <c r="I14" s="293">
        <v>2041.4897753400001</v>
      </c>
      <c r="J14" s="293">
        <v>-567.05225700000028</v>
      </c>
      <c r="K14" s="300">
        <v>-0.21503118706752045</v>
      </c>
      <c r="L14" s="255"/>
      <c r="M14" s="255"/>
      <c r="N14" s="255"/>
      <c r="O14" s="255"/>
    </row>
    <row r="15" spans="2:15" ht="15.75" thickTop="1" x14ac:dyDescent="0.25">
      <c r="B15" s="274"/>
      <c r="C15" s="288"/>
      <c r="D15" s="288"/>
      <c r="E15" s="288"/>
      <c r="F15" s="288"/>
      <c r="G15" s="288"/>
      <c r="H15" s="288"/>
      <c r="I15" s="288"/>
      <c r="J15" s="275"/>
      <c r="K15" s="275"/>
    </row>
    <row r="16" spans="2:15" x14ac:dyDescent="0.25">
      <c r="B16" s="261" t="s">
        <v>277</v>
      </c>
      <c r="C16" s="281"/>
      <c r="D16" s="281"/>
      <c r="E16" s="281"/>
      <c r="F16" s="281"/>
      <c r="G16" s="281"/>
      <c r="H16" s="281"/>
      <c r="I16" s="281"/>
      <c r="J16" s="281"/>
      <c r="K16" s="281"/>
    </row>
    <row r="17" spans="2:11" x14ac:dyDescent="0.25">
      <c r="B17" s="274"/>
      <c r="C17" s="289"/>
      <c r="D17" s="289"/>
      <c r="E17" s="289"/>
      <c r="F17" s="289"/>
      <c r="G17" s="289"/>
      <c r="H17" s="289"/>
      <c r="I17" s="289"/>
      <c r="J17" s="275"/>
      <c r="K17" s="275"/>
    </row>
    <row r="18" spans="2:11" x14ac:dyDescent="0.25">
      <c r="B18" s="274" t="s">
        <v>8</v>
      </c>
      <c r="C18" s="276">
        <v>0</v>
      </c>
      <c r="D18" s="276">
        <v>0</v>
      </c>
      <c r="E18" s="276">
        <v>0</v>
      </c>
      <c r="F18" s="276">
        <v>0</v>
      </c>
      <c r="G18" s="276">
        <v>0</v>
      </c>
      <c r="H18" s="276">
        <v>0</v>
      </c>
      <c r="I18" s="276">
        <v>0</v>
      </c>
      <c r="J18" s="276">
        <v>0</v>
      </c>
      <c r="K18" s="276">
        <v>0</v>
      </c>
    </row>
    <row r="19" spans="2:11" x14ac:dyDescent="0.2">
      <c r="B19" s="274" t="s">
        <v>278</v>
      </c>
      <c r="C19" s="276">
        <v>1556.0659659999999</v>
      </c>
      <c r="D19" s="276">
        <v>970.73754499999995</v>
      </c>
      <c r="E19" s="276">
        <v>729.91151500000001</v>
      </c>
      <c r="F19" s="276">
        <v>598.69418700000006</v>
      </c>
      <c r="G19" s="276">
        <v>527.23140799999999</v>
      </c>
      <c r="H19" s="276">
        <v>484.478387</v>
      </c>
      <c r="I19" s="276">
        <v>631.11802599999999</v>
      </c>
      <c r="J19" s="276">
        <v>-42.75302099999999</v>
      </c>
      <c r="K19" s="301">
        <v>-8.1089670211756393E-2</v>
      </c>
    </row>
    <row r="20" spans="2:11" x14ac:dyDescent="0.2">
      <c r="B20" s="274" t="s">
        <v>326</v>
      </c>
      <c r="C20" s="276">
        <v>639.45399599999996</v>
      </c>
      <c r="D20" s="276">
        <v>738.33385799999996</v>
      </c>
      <c r="E20" s="276">
        <v>1253.2719959999999</v>
      </c>
      <c r="F20" s="276">
        <v>1451.8161439999999</v>
      </c>
      <c r="G20" s="276">
        <v>1565.2199770000002</v>
      </c>
      <c r="H20" s="276">
        <v>1209.9481059999998</v>
      </c>
      <c r="I20" s="276">
        <v>486.92631602000006</v>
      </c>
      <c r="J20" s="276">
        <v>-355.27187100000037</v>
      </c>
      <c r="K20" s="301">
        <v>-0.22697887595386879</v>
      </c>
    </row>
    <row r="21" spans="2:11" s="280" customFormat="1" ht="15.75" thickBot="1" x14ac:dyDescent="0.3">
      <c r="B21" s="278" t="s">
        <v>280</v>
      </c>
      <c r="C21" s="293">
        <v>2195.5199619999999</v>
      </c>
      <c r="D21" s="293">
        <v>1709.0714029999999</v>
      </c>
      <c r="E21" s="293">
        <v>1983.183511</v>
      </c>
      <c r="F21" s="293">
        <v>2050.510331</v>
      </c>
      <c r="G21" s="293">
        <v>2092.4513850000003</v>
      </c>
      <c r="H21" s="293">
        <v>1694.4264929999999</v>
      </c>
      <c r="I21" s="293">
        <v>1118.0443420199999</v>
      </c>
      <c r="J21" s="293">
        <v>-398.02489200000036</v>
      </c>
      <c r="K21" s="300">
        <v>-0.19021942151358529</v>
      </c>
    </row>
    <row r="22" spans="2:11" ht="15.75" thickTop="1" x14ac:dyDescent="0.25">
      <c r="B22" s="274"/>
      <c r="C22" s="288"/>
      <c r="D22" s="288"/>
      <c r="E22" s="288"/>
      <c r="F22" s="288"/>
      <c r="G22" s="288"/>
      <c r="H22" s="288"/>
      <c r="I22" s="288"/>
      <c r="J22" s="275"/>
      <c r="K22" s="302"/>
    </row>
    <row r="23" spans="2:11" x14ac:dyDescent="0.25">
      <c r="B23" s="261" t="s">
        <v>270</v>
      </c>
      <c r="C23" s="281"/>
      <c r="D23" s="281"/>
      <c r="E23" s="281"/>
      <c r="F23" s="281"/>
      <c r="G23" s="281"/>
      <c r="H23" s="281"/>
      <c r="I23" s="281"/>
      <c r="J23" s="281"/>
      <c r="K23" s="281"/>
    </row>
    <row r="24" spans="2:11" x14ac:dyDescent="0.25">
      <c r="B24" s="274"/>
      <c r="C24" s="289"/>
      <c r="D24" s="289"/>
      <c r="E24" s="289"/>
      <c r="F24" s="289"/>
      <c r="G24" s="289"/>
      <c r="H24" s="289"/>
      <c r="I24" s="289"/>
      <c r="J24" s="275"/>
      <c r="K24" s="302"/>
    </row>
    <row r="25" spans="2:11" x14ac:dyDescent="0.2">
      <c r="B25" s="274" t="s">
        <v>281</v>
      </c>
      <c r="C25" s="276">
        <v>217.63202699999999</v>
      </c>
      <c r="D25" s="276">
        <v>231.797934</v>
      </c>
      <c r="E25" s="276">
        <v>218.39083500000001</v>
      </c>
      <c r="F25" s="276">
        <v>228.868911</v>
      </c>
      <c r="G25" s="276">
        <v>251.54453899999999</v>
      </c>
      <c r="H25" s="276">
        <v>190.773169</v>
      </c>
      <c r="I25" s="276">
        <v>82.083735210000015</v>
      </c>
      <c r="J25" s="276">
        <v>-60.77136999999999</v>
      </c>
      <c r="K25" s="301">
        <v>-0.24159288148966729</v>
      </c>
    </row>
    <row r="26" spans="2:11" x14ac:dyDescent="0.2">
      <c r="B26" s="274" t="s">
        <v>282</v>
      </c>
      <c r="C26" s="276">
        <v>79.318361999999993</v>
      </c>
      <c r="D26" s="276">
        <v>65.832193000000004</v>
      </c>
      <c r="E26" s="276">
        <v>41.515723000000001</v>
      </c>
      <c r="F26" s="276">
        <v>75.311025000000001</v>
      </c>
      <c r="G26" s="276">
        <v>25.399726999999999</v>
      </c>
      <c r="H26" s="276">
        <v>44.526915000000002</v>
      </c>
      <c r="I26" s="276">
        <v>48.889611140000007</v>
      </c>
      <c r="J26" s="276">
        <v>19.127188000000004</v>
      </c>
      <c r="K26" s="301">
        <v>0.75304699141057707</v>
      </c>
    </row>
    <row r="27" spans="2:11" x14ac:dyDescent="0.2">
      <c r="B27" s="274" t="s">
        <v>283</v>
      </c>
      <c r="C27" s="276">
        <v>-0.44474999999999998</v>
      </c>
      <c r="D27" s="276">
        <v>1.199403</v>
      </c>
      <c r="E27" s="276">
        <v>6.1213329999999999</v>
      </c>
      <c r="F27" s="276">
        <v>2.7715990000000001</v>
      </c>
      <c r="G27" s="276">
        <v>8.4682709999999997</v>
      </c>
      <c r="H27" s="276">
        <v>-44.492589000000002</v>
      </c>
      <c r="I27" s="276">
        <v>21.855118999999998</v>
      </c>
      <c r="J27" s="276">
        <v>-52.960860000000004</v>
      </c>
      <c r="K27" s="301">
        <v>-6.2540346193455552</v>
      </c>
    </row>
    <row r="28" spans="2:11" x14ac:dyDescent="0.2">
      <c r="B28" s="274" t="s">
        <v>284</v>
      </c>
      <c r="C28" s="276">
        <v>-733.51221999999996</v>
      </c>
      <c r="D28" s="276">
        <v>-76.175394999999995</v>
      </c>
      <c r="E28" s="276">
        <v>-18.935663999999999</v>
      </c>
      <c r="F28" s="276">
        <v>-44.848627999999998</v>
      </c>
      <c r="G28" s="276">
        <v>-1.7725740000000001</v>
      </c>
      <c r="H28" s="276">
        <v>22.176769</v>
      </c>
      <c r="I28" s="276">
        <v>9.1586763700000002</v>
      </c>
      <c r="J28" s="276">
        <v>23.949342999999999</v>
      </c>
      <c r="K28" s="301">
        <v>-13.511053981385261</v>
      </c>
    </row>
    <row r="29" spans="2:11" x14ac:dyDescent="0.2">
      <c r="B29" s="283" t="s">
        <v>285</v>
      </c>
      <c r="C29" s="322">
        <v>216.737268</v>
      </c>
      <c r="D29" s="322">
        <v>258.59261099999998</v>
      </c>
      <c r="E29" s="322">
        <v>272.83792999999997</v>
      </c>
      <c r="F29" s="322">
        <v>268.56654200000003</v>
      </c>
      <c r="G29" s="322">
        <v>260.97848699999997</v>
      </c>
      <c r="H29" s="322">
        <v>162.606821</v>
      </c>
      <c r="I29" s="322">
        <v>761.45829200000003</v>
      </c>
      <c r="J29" s="276">
        <v>-98.371665999999976</v>
      </c>
      <c r="K29" s="301">
        <v>-0.37693400375947461</v>
      </c>
    </row>
    <row r="30" spans="2:11" s="280" customFormat="1" ht="15.75" thickBot="1" x14ac:dyDescent="0.3">
      <c r="B30" s="278" t="s">
        <v>286</v>
      </c>
      <c r="C30" s="293">
        <v>-220.26931299999998</v>
      </c>
      <c r="D30" s="293">
        <v>481.24674600000003</v>
      </c>
      <c r="E30" s="293">
        <v>519.93015700000001</v>
      </c>
      <c r="F30" s="293">
        <v>530.66944899999999</v>
      </c>
      <c r="G30" s="293">
        <v>544.61844999999994</v>
      </c>
      <c r="H30" s="293">
        <v>375.59108500000002</v>
      </c>
      <c r="I30" s="293">
        <v>923.44543371999998</v>
      </c>
      <c r="J30" s="293">
        <v>-169.02736499999992</v>
      </c>
      <c r="K30" s="300">
        <v>-0.31035923406561039</v>
      </c>
    </row>
    <row r="31" spans="2:11" ht="15.75" thickTop="1" x14ac:dyDescent="0.2">
      <c r="B31" s="274"/>
      <c r="C31" s="288"/>
      <c r="D31" s="288"/>
      <c r="E31" s="288"/>
      <c r="F31" s="288"/>
      <c r="G31" s="288"/>
      <c r="H31" s="288"/>
      <c r="I31" s="288"/>
      <c r="J31" s="275"/>
      <c r="K31" s="301"/>
    </row>
    <row r="32" spans="2:11" s="280" customFormat="1" ht="15.75" thickBot="1" x14ac:dyDescent="0.3">
      <c r="B32" s="261" t="s">
        <v>287</v>
      </c>
      <c r="C32" s="293">
        <v>1975.2506489999998</v>
      </c>
      <c r="D32" s="293">
        <v>2190.3181489999997</v>
      </c>
      <c r="E32" s="293">
        <v>2503.113668</v>
      </c>
      <c r="F32" s="293">
        <v>2581.1797799999999</v>
      </c>
      <c r="G32" s="293">
        <v>2637.0698350000002</v>
      </c>
      <c r="H32" s="293">
        <v>2070.017578</v>
      </c>
      <c r="I32" s="293">
        <v>2041.4897757399999</v>
      </c>
      <c r="J32" s="293">
        <v>-567.05225700000028</v>
      </c>
      <c r="K32" s="300">
        <v>-0.21503118706752045</v>
      </c>
    </row>
    <row r="33" spans="2:11" ht="15.75" thickTop="1" x14ac:dyDescent="0.2">
      <c r="B33" s="274"/>
      <c r="C33" s="289"/>
      <c r="D33" s="289"/>
      <c r="E33" s="289"/>
      <c r="F33" s="289"/>
      <c r="G33" s="289"/>
      <c r="H33" s="289"/>
      <c r="I33" s="289"/>
      <c r="J33" s="275"/>
      <c r="K33" s="304"/>
    </row>
    <row r="34" spans="2:11" x14ac:dyDescent="0.25">
      <c r="B34" s="284" t="s">
        <v>288</v>
      </c>
      <c r="C34" s="279">
        <v>0</v>
      </c>
      <c r="D34" s="279">
        <v>0</v>
      </c>
      <c r="E34" s="279">
        <v>0</v>
      </c>
      <c r="F34" s="279">
        <v>0</v>
      </c>
      <c r="G34" s="279">
        <v>0</v>
      </c>
      <c r="H34" s="279">
        <v>0</v>
      </c>
      <c r="I34" s="279">
        <v>0</v>
      </c>
      <c r="J34" s="279">
        <v>0</v>
      </c>
      <c r="K34" s="305">
        <v>0</v>
      </c>
    </row>
    <row r="35" spans="2:11" x14ac:dyDescent="0.2">
      <c r="B35" s="294" t="s">
        <v>289</v>
      </c>
      <c r="C35" s="275">
        <v>0</v>
      </c>
      <c r="D35" s="275">
        <v>0</v>
      </c>
      <c r="E35" s="275">
        <v>0</v>
      </c>
      <c r="F35" s="275">
        <v>0</v>
      </c>
      <c r="G35" s="275">
        <v>0</v>
      </c>
      <c r="H35" s="275">
        <v>0</v>
      </c>
      <c r="I35" s="275">
        <v>0</v>
      </c>
      <c r="J35" s="275">
        <v>0</v>
      </c>
      <c r="K35" s="301">
        <v>0</v>
      </c>
    </row>
    <row r="36" spans="2:11" x14ac:dyDescent="0.2">
      <c r="B36" s="294" t="s">
        <v>3</v>
      </c>
      <c r="C36" s="275">
        <v>0</v>
      </c>
      <c r="D36" s="275">
        <v>0</v>
      </c>
      <c r="E36" s="275">
        <v>0</v>
      </c>
      <c r="F36" s="275">
        <v>0</v>
      </c>
      <c r="G36" s="275">
        <v>0</v>
      </c>
      <c r="H36" s="275">
        <v>0</v>
      </c>
      <c r="I36" s="275">
        <v>0</v>
      </c>
      <c r="J36" s="275">
        <v>0</v>
      </c>
      <c r="K36" s="301">
        <v>0</v>
      </c>
    </row>
    <row r="37" spans="2:11" x14ac:dyDescent="0.25">
      <c r="B37" s="285"/>
      <c r="C37" s="286"/>
      <c r="D37" s="286"/>
      <c r="E37" s="286"/>
      <c r="F37" s="286"/>
      <c r="G37" s="286"/>
      <c r="H37" s="286"/>
      <c r="I37" s="286"/>
      <c r="J37" s="286"/>
      <c r="K37" s="286"/>
    </row>
    <row r="38" spans="2:11" x14ac:dyDescent="0.25">
      <c r="J38" s="255"/>
      <c r="K38" s="255"/>
    </row>
    <row r="39" spans="2:11" x14ac:dyDescent="0.25">
      <c r="B39" s="287" t="s">
        <v>325</v>
      </c>
      <c r="K39" s="345"/>
    </row>
    <row r="40" spans="2:11" x14ac:dyDescent="0.25">
      <c r="B40" s="287" t="s">
        <v>327</v>
      </c>
      <c r="C40" s="287"/>
      <c r="D40" s="287"/>
      <c r="E40" s="287"/>
      <c r="F40" s="287"/>
      <c r="G40" s="287"/>
      <c r="H40" s="287"/>
      <c r="I40" s="287"/>
      <c r="J40" s="287"/>
      <c r="K40" s="287"/>
    </row>
  </sheetData>
  <mergeCells count="4">
    <mergeCell ref="B1:K1"/>
    <mergeCell ref="B2:K2"/>
    <mergeCell ref="B3:K3"/>
    <mergeCell ref="B4:K4"/>
  </mergeCells>
  <phoneticPr fontId="35" type="noConversion"/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2" t="s">
        <v>119</v>
      </c>
      <c r="B1" s="352"/>
      <c r="C1" s="352"/>
      <c r="D1" s="352"/>
      <c r="E1" s="352"/>
      <c r="F1" s="352"/>
      <c r="G1" s="269"/>
    </row>
    <row r="2" spans="1:7" ht="18.75" x14ac:dyDescent="0.25">
      <c r="A2" s="352" t="s">
        <v>261</v>
      </c>
      <c r="B2" s="352"/>
      <c r="C2" s="352"/>
      <c r="D2" s="352"/>
      <c r="E2" s="352"/>
      <c r="F2" s="352"/>
      <c r="G2" s="269"/>
    </row>
    <row r="3" spans="1:7" ht="18.75" x14ac:dyDescent="0.25">
      <c r="A3" s="352" t="s">
        <v>329</v>
      </c>
      <c r="B3" s="352"/>
      <c r="C3" s="352"/>
      <c r="D3" s="352"/>
      <c r="E3" s="352"/>
      <c r="F3" s="352"/>
      <c r="G3" s="269"/>
    </row>
    <row r="5" spans="1:7" x14ac:dyDescent="0.25">
      <c r="A5" s="357" t="s">
        <v>262</v>
      </c>
      <c r="B5" s="359" t="s">
        <v>263</v>
      </c>
      <c r="C5" s="359" t="s">
        <v>264</v>
      </c>
      <c r="D5" s="359" t="s">
        <v>1</v>
      </c>
      <c r="E5" s="359" t="s">
        <v>313</v>
      </c>
      <c r="F5" s="359" t="s">
        <v>328</v>
      </c>
      <c r="G5" s="334"/>
    </row>
    <row r="6" spans="1:7" x14ac:dyDescent="0.25">
      <c r="A6" s="358"/>
      <c r="B6" s="360"/>
      <c r="C6" s="360"/>
      <c r="D6" s="360"/>
      <c r="E6" s="360"/>
      <c r="F6" s="360"/>
      <c r="G6" s="334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27">
        <v>0.15372202189327455</v>
      </c>
      <c r="C8" s="324">
        <v>0.30790436131543153</v>
      </c>
      <c r="D8" s="330">
        <v>0.3020788914266081</v>
      </c>
      <c r="E8" s="341">
        <v>4.7000000000000002E-3</v>
      </c>
      <c r="F8" s="330">
        <v>0.10216873190997613</v>
      </c>
      <c r="G8" s="335"/>
    </row>
    <row r="9" spans="1:7" x14ac:dyDescent="0.25">
      <c r="A9" s="259" t="s">
        <v>266</v>
      </c>
      <c r="B9" s="327">
        <v>0.21356321414185239</v>
      </c>
      <c r="C9" s="324">
        <v>2.9360968839330361</v>
      </c>
      <c r="D9" s="330">
        <v>0.5037251432159856</v>
      </c>
      <c r="E9" s="341">
        <v>0.20699999999999999</v>
      </c>
      <c r="F9" s="330">
        <v>0.51102054413268183</v>
      </c>
      <c r="G9" s="335"/>
    </row>
    <row r="10" spans="1:7" x14ac:dyDescent="0.2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25">
      <c r="A11" s="256"/>
      <c r="B11" s="310"/>
      <c r="C11" s="310"/>
      <c r="D11" s="310"/>
      <c r="E11" s="343"/>
      <c r="F11" s="310"/>
      <c r="G11" s="337"/>
    </row>
    <row r="12" spans="1:7" x14ac:dyDescent="0.25">
      <c r="A12" s="259" t="s">
        <v>268</v>
      </c>
      <c r="B12" s="329">
        <v>1.4220981018841903E-2</v>
      </c>
      <c r="C12" s="325">
        <v>4.0937781773428862E-2</v>
      </c>
      <c r="D12" s="331">
        <v>1.08015449527879E-2</v>
      </c>
      <c r="E12" s="344">
        <v>4.1000000000000002E-2</v>
      </c>
      <c r="F12" s="331">
        <v>1.6729411718442413E-2</v>
      </c>
      <c r="G12" s="338"/>
    </row>
    <row r="13" spans="1:7" x14ac:dyDescent="0.25">
      <c r="A13" s="259" t="s">
        <v>269</v>
      </c>
      <c r="B13" s="329">
        <v>0.121440691862179</v>
      </c>
      <c r="C13" s="325">
        <v>0.12462676486896318</v>
      </c>
      <c r="D13" s="331">
        <v>2.6982945281721408E-2</v>
      </c>
      <c r="E13" s="344">
        <v>4.2000000000000003E-2</v>
      </c>
      <c r="F13" s="331">
        <v>8.1004650136255948E-2</v>
      </c>
      <c r="G13" s="338"/>
    </row>
    <row r="14" spans="1:7" x14ac:dyDescent="0.2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25">
      <c r="A15" s="256"/>
      <c r="B15" s="310"/>
      <c r="C15" s="310"/>
      <c r="D15" s="310"/>
      <c r="E15" s="343"/>
      <c r="F15" s="310"/>
      <c r="G15" s="337"/>
    </row>
    <row r="16" spans="1:7" x14ac:dyDescent="0.25">
      <c r="A16" s="259" t="s">
        <v>271</v>
      </c>
      <c r="B16" s="327">
        <v>0.11320649260236997</v>
      </c>
      <c r="C16" s="324">
        <v>0.32848306554753498</v>
      </c>
      <c r="D16" s="332">
        <v>0.40031007882986758</v>
      </c>
      <c r="E16" s="332">
        <v>0.98</v>
      </c>
      <c r="F16" s="332">
        <v>0.20652409078123637</v>
      </c>
      <c r="G16" s="339"/>
    </row>
    <row r="17" spans="1:7" x14ac:dyDescent="0.25">
      <c r="A17" s="264" t="s">
        <v>272</v>
      </c>
      <c r="B17" s="328">
        <v>0.14222586545610205</v>
      </c>
      <c r="C17" s="326">
        <v>0.84576537061382784</v>
      </c>
      <c r="D17" s="333">
        <v>1.2414389090683629</v>
      </c>
      <c r="E17" s="347">
        <v>0</v>
      </c>
      <c r="F17" s="333">
        <v>0.68057814491929514</v>
      </c>
      <c r="G17" s="340"/>
    </row>
    <row r="19" spans="1:7" x14ac:dyDescent="0.25">
      <c r="A19" t="s">
        <v>314</v>
      </c>
    </row>
    <row r="20" spans="1:7" x14ac:dyDescent="0.25">
      <c r="A20" t="s">
        <v>330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2" t="s">
        <v>119</v>
      </c>
      <c r="B1" s="352"/>
      <c r="C1" s="352"/>
      <c r="D1" s="352"/>
      <c r="E1" s="352"/>
      <c r="F1" s="352"/>
      <c r="G1" s="269"/>
    </row>
    <row r="2" spans="1:7" ht="18.75" x14ac:dyDescent="0.25">
      <c r="A2" s="352" t="s">
        <v>261</v>
      </c>
      <c r="B2" s="352"/>
      <c r="C2" s="352"/>
      <c r="D2" s="352"/>
      <c r="E2" s="352"/>
      <c r="F2" s="352"/>
      <c r="G2" s="269"/>
    </row>
    <row r="3" spans="1:7" ht="18.75" x14ac:dyDescent="0.25">
      <c r="A3" s="352" t="s">
        <v>319</v>
      </c>
      <c r="B3" s="352"/>
      <c r="C3" s="352"/>
      <c r="D3" s="352"/>
      <c r="E3" s="352"/>
      <c r="F3" s="352"/>
      <c r="G3" s="269"/>
    </row>
    <row r="5" spans="1:7" x14ac:dyDescent="0.25">
      <c r="A5" s="357" t="s">
        <v>262</v>
      </c>
      <c r="B5" s="359" t="s">
        <v>263</v>
      </c>
      <c r="C5" s="359" t="s">
        <v>264</v>
      </c>
      <c r="D5" s="359" t="s">
        <v>1</v>
      </c>
      <c r="E5" s="359" t="s">
        <v>313</v>
      </c>
      <c r="F5" s="359" t="s">
        <v>328</v>
      </c>
      <c r="G5" s="334"/>
    </row>
    <row r="6" spans="1:7" x14ac:dyDescent="0.25">
      <c r="A6" s="358"/>
      <c r="B6" s="360"/>
      <c r="C6" s="360"/>
      <c r="D6" s="360"/>
      <c r="E6" s="360"/>
      <c r="F6" s="360"/>
      <c r="G6" s="334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27">
        <v>0.16659093776720432</v>
      </c>
      <c r="C8" s="324">
        <v>0.32789673907307815</v>
      </c>
      <c r="D8" s="330">
        <v>0.2784464473155791</v>
      </c>
      <c r="E8" s="341">
        <v>4.7000000000000002E-3</v>
      </c>
      <c r="F8" s="330">
        <v>0.10216873190997613</v>
      </c>
      <c r="G8" s="335"/>
    </row>
    <row r="9" spans="1:7" x14ac:dyDescent="0.25">
      <c r="A9" s="259" t="s">
        <v>266</v>
      </c>
      <c r="B9" s="327">
        <v>0.22965888586799876</v>
      </c>
      <c r="C9" s="324">
        <v>2.1725088885639279</v>
      </c>
      <c r="D9" s="330">
        <v>0.46292358615824653</v>
      </c>
      <c r="E9" s="341">
        <v>0.20699999999999999</v>
      </c>
      <c r="F9" s="330">
        <v>0.51102054413268183</v>
      </c>
      <c r="G9" s="335"/>
    </row>
    <row r="10" spans="1:7" x14ac:dyDescent="0.25">
      <c r="A10" s="261" t="s">
        <v>267</v>
      </c>
      <c r="B10" s="309"/>
      <c r="C10" s="309"/>
      <c r="D10" s="309"/>
      <c r="E10" s="342"/>
      <c r="F10" s="309"/>
      <c r="G10" s="336"/>
    </row>
    <row r="11" spans="1:7" x14ac:dyDescent="0.25">
      <c r="A11" s="256"/>
      <c r="B11" s="310"/>
      <c r="C11" s="310"/>
      <c r="D11" s="310"/>
      <c r="E11" s="343"/>
      <c r="F11" s="310"/>
      <c r="G11" s="337"/>
    </row>
    <row r="12" spans="1:7" x14ac:dyDescent="0.25">
      <c r="A12" s="259" t="s">
        <v>268</v>
      </c>
      <c r="B12" s="329">
        <v>1.5314508539259771E-2</v>
      </c>
      <c r="C12" s="325">
        <v>2.4217408097164005E-2</v>
      </c>
      <c r="D12" s="331">
        <v>1.7946723350069655E-2</v>
      </c>
      <c r="E12" s="344">
        <v>4.1000000000000002E-2</v>
      </c>
      <c r="F12" s="331">
        <v>1.6729411718442413E-2</v>
      </c>
      <c r="G12" s="338"/>
    </row>
    <row r="13" spans="1:7" x14ac:dyDescent="0.25">
      <c r="A13" s="259" t="s">
        <v>269</v>
      </c>
      <c r="B13" s="329">
        <v>0.13026745101239434</v>
      </c>
      <c r="C13" s="325">
        <v>5.7428738699716521E-2</v>
      </c>
      <c r="D13" s="331">
        <v>4.5035182056296343E-2</v>
      </c>
      <c r="E13" s="344">
        <v>4.2000000000000003E-2</v>
      </c>
      <c r="F13" s="331">
        <v>8.1004650136255948E-2</v>
      </c>
      <c r="G13" s="338"/>
    </row>
    <row r="14" spans="1:7" x14ac:dyDescent="0.25">
      <c r="A14" s="261" t="s">
        <v>270</v>
      </c>
      <c r="B14" s="309"/>
      <c r="C14" s="309"/>
      <c r="D14" s="309"/>
      <c r="E14" s="342"/>
      <c r="F14" s="309"/>
      <c r="G14" s="336"/>
    </row>
    <row r="15" spans="1:7" x14ac:dyDescent="0.25">
      <c r="A15" s="256"/>
      <c r="B15" s="310"/>
      <c r="C15" s="310"/>
      <c r="D15" s="310"/>
      <c r="E15" s="343"/>
      <c r="F15" s="310"/>
      <c r="G15" s="337"/>
    </row>
    <row r="16" spans="1:7" x14ac:dyDescent="0.25">
      <c r="A16" s="259" t="s">
        <v>271</v>
      </c>
      <c r="B16" s="327">
        <v>0.11604417236532065</v>
      </c>
      <c r="C16" s="324">
        <v>0.4216949326328065</v>
      </c>
      <c r="D16" s="332">
        <v>0.39850451426254496</v>
      </c>
      <c r="E16" s="341">
        <v>0.98</v>
      </c>
      <c r="F16" s="332">
        <v>0.20652409078123637</v>
      </c>
      <c r="G16" s="339"/>
    </row>
    <row r="17" spans="1:7" x14ac:dyDescent="0.25">
      <c r="A17" s="264" t="s">
        <v>272</v>
      </c>
      <c r="B17" s="328">
        <v>0.14837711854220645</v>
      </c>
      <c r="C17" s="326">
        <v>1.1288344545170745</v>
      </c>
      <c r="D17" s="333">
        <v>1.1638407095984029</v>
      </c>
      <c r="E17" s="346">
        <v>0</v>
      </c>
      <c r="F17" s="333">
        <v>0.68057814491929514</v>
      </c>
      <c r="G17" s="340"/>
    </row>
    <row r="19" spans="1:7" x14ac:dyDescent="0.25">
      <c r="A19" t="s">
        <v>314</v>
      </c>
    </row>
    <row r="20" spans="1:7" x14ac:dyDescent="0.25">
      <c r="A20" t="s">
        <v>330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2" t="s">
        <v>119</v>
      </c>
      <c r="B1" s="352"/>
      <c r="C1" s="352"/>
      <c r="D1" s="352"/>
    </row>
    <row r="2" spans="1:4" ht="18.75" x14ac:dyDescent="0.25">
      <c r="A2" s="352" t="s">
        <v>261</v>
      </c>
      <c r="B2" s="352"/>
      <c r="C2" s="352"/>
      <c r="D2" s="352"/>
    </row>
    <row r="3" spans="1:4" ht="18.75" x14ac:dyDescent="0.25">
      <c r="A3" s="352" t="s">
        <v>306</v>
      </c>
      <c r="B3" s="352"/>
      <c r="C3" s="352"/>
      <c r="D3" s="352"/>
    </row>
    <row r="5" spans="1:4" x14ac:dyDescent="0.25">
      <c r="A5" s="357" t="s">
        <v>262</v>
      </c>
      <c r="B5" s="359" t="s">
        <v>263</v>
      </c>
      <c r="C5" s="359" t="s">
        <v>264</v>
      </c>
      <c r="D5" s="359" t="s">
        <v>1</v>
      </c>
    </row>
    <row r="6" spans="1:4" x14ac:dyDescent="0.25">
      <c r="A6" s="358"/>
      <c r="B6" s="360"/>
      <c r="C6" s="360"/>
      <c r="D6" s="360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5">
        <v>0.33</v>
      </c>
      <c r="D8" s="319">
        <v>0.25280791243117962</v>
      </c>
    </row>
    <row r="9" spans="1:4" x14ac:dyDescent="0.25">
      <c r="A9" s="259" t="s">
        <v>266</v>
      </c>
      <c r="B9" s="260">
        <v>0.21071776778077889</v>
      </c>
      <c r="C9" s="315">
        <v>0.56000000000000005</v>
      </c>
      <c r="D9" s="319">
        <v>0.41346062012384538</v>
      </c>
    </row>
    <row r="10" spans="1:4" x14ac:dyDescent="0.25">
      <c r="A10" s="261" t="s">
        <v>267</v>
      </c>
      <c r="B10" s="309"/>
      <c r="C10" s="309"/>
      <c r="D10" s="262"/>
    </row>
    <row r="11" spans="1:4" x14ac:dyDescent="0.25">
      <c r="A11" s="256"/>
      <c r="B11" s="310"/>
      <c r="C11" s="310"/>
      <c r="D11" s="263"/>
    </row>
    <row r="12" spans="1:4" x14ac:dyDescent="0.25">
      <c r="A12" s="259" t="s">
        <v>268</v>
      </c>
      <c r="B12" s="268">
        <v>1.6081926952776E-2</v>
      </c>
      <c r="C12" s="312">
        <v>0.05</v>
      </c>
      <c r="D12" s="320">
        <v>5.2403359258654574E-2</v>
      </c>
    </row>
    <row r="13" spans="1:4" x14ac:dyDescent="0.25">
      <c r="A13" s="259" t="s">
        <v>269</v>
      </c>
      <c r="B13" s="268">
        <v>0.12706483784308581</v>
      </c>
      <c r="C13" s="312">
        <v>0.13</v>
      </c>
      <c r="D13" s="320">
        <v>0.13486685488740824</v>
      </c>
    </row>
    <row r="14" spans="1:4" x14ac:dyDescent="0.25">
      <c r="A14" s="261" t="s">
        <v>270</v>
      </c>
      <c r="B14" s="309"/>
      <c r="C14" s="313"/>
      <c r="D14" s="262"/>
    </row>
    <row r="15" spans="1:4" x14ac:dyDescent="0.25">
      <c r="A15" s="256"/>
      <c r="B15" s="310"/>
      <c r="C15" s="314"/>
      <c r="D15" s="263"/>
    </row>
    <row r="16" spans="1:4" x14ac:dyDescent="0.25">
      <c r="A16" s="259" t="s">
        <v>271</v>
      </c>
      <c r="B16" s="260">
        <v>0.13089626796314399</v>
      </c>
      <c r="C16" s="315">
        <v>0.38</v>
      </c>
      <c r="D16" s="319">
        <v>0.38855624906803687</v>
      </c>
    </row>
    <row r="17" spans="1:4" x14ac:dyDescent="0.25">
      <c r="A17" s="264" t="s">
        <v>272</v>
      </c>
      <c r="B17" s="317">
        <v>0.16163046172953038</v>
      </c>
      <c r="C17" s="318">
        <v>0.98</v>
      </c>
      <c r="D17" s="321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MICI BS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2023-09-08T13:07:28Z</dcterms:modified>
</cp:coreProperties>
</file>