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12-2022\"/>
    </mc:Choice>
  </mc:AlternateContent>
  <xr:revisionPtr revIDLastSave="0" documentId="13_ncr:1_{2D85066D-441B-4667-8160-DD3A042A1E53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N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<sst xmlns="http://schemas.openxmlformats.org/spreadsheetml/2006/main" count="668" uniqueCount="350">
  <si>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</si>
  <si>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</si>
  <si>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</si>
  <si>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</si>
  <si>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</si>
  <si>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</si>
  <si>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</si>
  <si>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</si>
  <si>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</si>
  <si>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</si>
  <si>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</si>
  <si>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</si>
  <si>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</si>
  <si>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</si>
  <si>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</si>
  <si>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</si>
  <si>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</si>
  <si>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</si>
  <si>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</si>
  <si>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</si>
  <si>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</si>
  <si>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</si>
  <si>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</si>
  <si>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</si>
  <si>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</si>
  <si>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</si>
  <si>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</si>
  <si>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</si>
  <si>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</si>
  <si>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</si>
  <si>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</si>
  <si>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</si>
  <si>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</si>
  <si>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</si>
  <si>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</si>
  <si>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</si>
  <si>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</si>
  <si>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</si>
  <si>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</si>
  <si>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</si>
  <si>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</si>
  <si>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</si>
  <si>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</si>
  <si>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</si>
  <si>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</si>
  <si>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</si>
  <si>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</si>
  <si>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</si>
  <si>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</si>
  <si>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</si>
  <si>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</si>
  <si>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</si>
  <si>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</si>
  <si>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</si>
  <si>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</si>
  <si>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</si>
  <si>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</si>
  <si>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</si>
  <si>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</si>
  <si>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</si>
  <si>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</si>
  <si>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</si>
  <si>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</si>
  <si>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</si>
  <si>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</si>
  <si>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</si>
  <si>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</si>
  <si>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</si>
  <si>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</si>
  <si>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</si>
  <si>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</si>
  <si>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</si>
  <si>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</si>
  <si>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</si>
  <si>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</si>
  <si>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</si>
  <si>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</si>
  <si>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</si>
  <si>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</si>
  <si>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</si>
  <si>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</si>
  <si>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</si>
  <si>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</si>
  <si>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</si>
  <si>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</si>
  <si>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</si>
  <si>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</si>
  <si>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</si>
  <si>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</si>
  <si>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</si>
  <si>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</si>
  <si>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</si>
  <si>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</si>
  <si>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</si>
  <si>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</si>
  <si>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</si>
  <si>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</si>
  <si>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</si>
  <si>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</si>
  <si>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</si>
  <si>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</si>
  <si>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</si>
  <si>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</si>
  <si>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</si>
  <si>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</si>
  <si>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</si>
  <si>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</si>
  <si>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</si>
  <si>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</si>
  <si>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</si>
  <si>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</si>
  <si>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</si>
  <si>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</si>
  <si>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</si>
  <si>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</si>
  <si>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</si>
  <si>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</si>
  <si>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</si>
  <si>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</si>
  <si>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</si>
  <si>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</si>
  <si>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</si>
  <si>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</si>
  <si>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</si>
  <si>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</si>
  <si>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</si>
  <si>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</si>
  <si>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</si>
  <si>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</si>
  <si>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</si>
  <si>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</si>
  <si>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</si>
  <si>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</si>
  <si>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</si>
  <si>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</si>
  <si>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</si>
  <si>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</si>
  <si>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</si>
  <si>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</si>
  <si>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</si>
  <si>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</si>
  <si>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</si>
  <si>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</si>
  <si>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</si>
  <si>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</si>
  <si>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</si>
  <si>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</si>
  <si>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</si>
  <si>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</si>
  <si>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</si>
  <si>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</si>
  <si>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</si>
  <si>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</si>
  <si>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</si>
  <si>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</si>
  <si>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</si>
  <si>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</si>
  <si>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</si>
  <si>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</si>
  <si>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</si>
  <si>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</si>
  <si>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</si>
  <si>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</si>
  <si>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</si>
  <si>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</si>
  <si>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</si>
  <si>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</si>
  <si>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</si>
  <si>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</si>
  <si>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</si>
  <si>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</si>
  <si>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</si>
  <si>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</si>
  <si>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</si>
  <si>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</si>
  <si>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</si>
  <si>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</si>
  <si>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</si>
  <si>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</si>
  <si>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</si>
  <si>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</si>
  <si>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</si>
  <si>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</si>
  <si>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</si>
  <si>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</si>
  <si>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</si>
  <si>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</si>
  <si>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</si>
  <si>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</si>
  <si>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</si>
  <si>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</si>
  <si>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</si>
  <si>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</si>
  <si>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</si>
  <si>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</si>
  <si>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</si>
  <si>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</si>
  <si>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</si>
  <si>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</si>
  <si>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</si>
  <si>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</si>
  <si>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</si>
  <si>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</si>
  <si>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</si>
  <si>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</si>
  <si>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</si>
  <si>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</si>
  <si>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</si>
  <si>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</si>
  <si>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</si>
  <si>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</si>
  <si>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</si>
  <si>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</si>
  <si>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</si>
  <si>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</si>
  <si>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</si>
  <si>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</si>
  <si>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</si>
  <si>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</si>
  <si>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</si>
  <si>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</si>
  <si>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</si>
  <si>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</si>
  <si>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</si>
  <si>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</si>
  <si>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</si>
  <si>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</si>
  <si>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</si>
  <si>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</si>
  <si>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</si>
  <si>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</si>
  <si>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</si>
  <si>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</si>
  <si>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</si>
  <si>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</si>
  <si>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</si>
  <si>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</si>
  <si>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</si>
  <si>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</si>
  <si>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</si>
  <si>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</si>
  <si>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</si>
  <si>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</si>
  <si>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</si>
  <si>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</si>
  <si>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</si>
  <si>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</si>
  <si>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</si>
  <si>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</si>
  <si>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</si>
  <si>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</si>
  <si>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</si>
  <si>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</si>
  <si>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</si>
  <si>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</si>
  <si>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</si>
  <si>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</si>
  <si>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</si>
  <si>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</si>
  <si>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</si>
  <si>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</si>
  <si>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</si>
  <si>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</si>
  <si>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</si>
  <si>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</si>
  <si>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</si>
  <si>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</si>
  <si>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</si>
  <si>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</si>
  <si>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</si>
  <si>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</si>
  <si>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</si>
  <si>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</si>
  <si>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</si>
  <si>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</si>
  <si>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</si>
  <si>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</si>
  <si>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</si>
  <si>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</si>
  <si>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</si>
  <si>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</si>
  <si>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</si>
  <si>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</si>
  <si>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</si>
  <si>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</si>
  <si>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</si>
  <si>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</si>
  <si>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</si>
  <si>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</si>
  <si>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</si>
  <si>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</si>
  <si>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</si>
  <si>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</si>
  <si>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</si>
  <si>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</si>
  <si>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</si>
  <si>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</si>
  <si>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</si>
  <si>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</si>
  <si>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</si>
  <si>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</si>
  <si>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</si>
  <si>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</si>
  <si>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</si>
  <si>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</si>
  <si>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</si>
  <si>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</si>
  <si>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</si>
  <si>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</si>
  <si>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</si>
  <si>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</si>
  <si>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</si>
  <si>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</si>
  <si>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</si>
  <si>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</si>
  <si>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</si>
  <si>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</si>
  <si>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</si>
  <si>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</si>
  <si>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</si>
  <si>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</si>
  <si>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</si>
  <si>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</si>
  <si>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</si>
  <si>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</si>
  <si>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</si>
  <si>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</si>
  <si>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</si>
  <si>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</si>
  <si>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</si>
  <si>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</si>
  <si>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</si>
  <si>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SIACAP (*)</t>
  </si>
  <si>
    <t>(*) Datos a Diciembre 2020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</si>
  <si>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</si>
  <si>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</si>
  <si>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</si>
  <si>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</si>
  <si>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</si>
  <si>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</si>
  <si>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Total Seg Dic 2021</t>
  </si>
  <si>
    <t>Total Seg Marz 2022</t>
  </si>
  <si>
    <t>Al 31 de Marzo 2022</t>
  </si>
  <si>
    <t>MICI (**)</t>
  </si>
  <si>
    <t>Total Seg Jun 2022</t>
  </si>
  <si>
    <t>Al 31 de Junio 2022</t>
  </si>
  <si>
    <t>(**) Datos de Diciembre 2021</t>
  </si>
  <si>
    <t>Total Seg Sept 2022</t>
  </si>
  <si>
    <t>Diciembre 2021/ Diciembre 2022</t>
  </si>
  <si>
    <t>Total Seg 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</si>
</sst>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7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43" fontId="4" fillId="2" borderId="75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316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7">
        <v>0.31</v>
      </c>
      <c r="D8" s="323">
        <v>0.2313212211404877</v>
      </c>
    </row>
    <row r="9" spans="1:4" x14ac:dyDescent="0.25">
      <c r="A9" s="259" t="s">
        <v>266</v>
      </c>
      <c r="B9" s="260">
        <v>0.20804470173556547</v>
      </c>
      <c r="C9" s="317">
        <v>0.5</v>
      </c>
      <c r="D9" s="323">
        <v>0.37479495894559872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1.5053520588123712E-2</v>
      </c>
      <c r="C12" s="314">
        <v>0.05</v>
      </c>
      <c r="D12" s="324">
        <v>5.6211087377032252E-2</v>
      </c>
    </row>
    <row r="13" spans="1:4" x14ac:dyDescent="0.25">
      <c r="A13" s="259" t="s">
        <v>269</v>
      </c>
      <c r="B13" s="268">
        <v>0.11774700441232241</v>
      </c>
      <c r="C13" s="314">
        <v>0.15</v>
      </c>
      <c r="D13" s="324">
        <v>0.14683964123371271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0.12784631475982022</v>
      </c>
      <c r="C16" s="317">
        <v>0.36</v>
      </c>
      <c r="D16" s="323">
        <v>0.38280594330495293</v>
      </c>
    </row>
    <row r="17" spans="1:4" x14ac:dyDescent="0.25">
      <c r="A17" s="264" t="s">
        <v>272</v>
      </c>
      <c r="B17" s="321">
        <v>0.15739658537834172</v>
      </c>
      <c r="C17" s="322">
        <v>0.83</v>
      </c>
      <c r="D17" s="325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313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7">
        <v>0.33</v>
      </c>
      <c r="D8" s="300">
        <v>0.23729578164828066</v>
      </c>
    </row>
    <row r="9" spans="1:4" x14ac:dyDescent="0.25">
      <c r="A9" s="259" t="s">
        <v>266</v>
      </c>
      <c r="B9" s="260">
        <v>0.2012108650434665</v>
      </c>
      <c r="C9" s="317">
        <v>0.55000000000000004</v>
      </c>
      <c r="D9" s="300">
        <v>0.37622342900957495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1.6061764891449639E-2</v>
      </c>
      <c r="C12" s="314">
        <v>5.239564310986182E-2</v>
      </c>
      <c r="D12" s="299">
        <v>6.2017203429937731E-2</v>
      </c>
    </row>
    <row r="13" spans="1:4" x14ac:dyDescent="0.25">
      <c r="A13" s="259" t="s">
        <v>269</v>
      </c>
      <c r="B13" s="268">
        <v>0.12870342636231211</v>
      </c>
      <c r="C13" s="314">
        <v>0.14179836886725192</v>
      </c>
      <c r="D13" s="299">
        <v>0.16794587236705785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0.12479671556089172</v>
      </c>
      <c r="C16" s="317">
        <v>0.37</v>
      </c>
      <c r="D16" s="300">
        <v>0.36926899456269247</v>
      </c>
    </row>
    <row r="17" spans="1:4" x14ac:dyDescent="0.25">
      <c r="A17" s="264" t="s">
        <v>272</v>
      </c>
      <c r="B17" s="321">
        <v>0.15258104958859181</v>
      </c>
      <c r="C17" s="322">
        <v>0.9</v>
      </c>
      <c r="D17" s="301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2" t="s">
        <v>140</v>
      </c>
      <c r="B2" s="74"/>
      <c r="C2" s="75"/>
      <c r="D2" s="76"/>
    </row>
    <row r="3" spans="1:5" s="77" customFormat="1" ht="66.599999999999994" customHeight="1" thickBot="1" x14ac:dyDescent="0.3">
      <c r="A3" s="35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5" t="s">
        <v>253</v>
      </c>
      <c r="D2" s="355"/>
    </row>
    <row r="3" spans="2:31" s="225" customFormat="1" ht="10.15" customHeight="1" x14ac:dyDescent="0.2"/>
    <row r="4" spans="2:31" s="225" customFormat="1" ht="24" customHeight="1" x14ac:dyDescent="0.2">
      <c r="B4" s="354"/>
      <c r="C4" s="35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</row>
    <row r="2" spans="2:28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</row>
    <row r="3" spans="2:28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</row>
    <row r="4" spans="2:28" ht="18.75" x14ac:dyDescent="0.25">
      <c r="B4" s="356" t="s">
        <v>334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</row>
    <row r="5" spans="2:28" ht="18.75" x14ac:dyDescent="0.25">
      <c r="B5" s="269"/>
      <c r="C5" s="269"/>
      <c r="D5" s="269"/>
      <c r="E5" s="269"/>
      <c r="F5" s="269"/>
      <c r="G5" s="269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5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3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3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3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3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3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6">
        <v>5996.5007637709996</v>
      </c>
      <c r="Q13" s="326">
        <v>6092.5682623029998</v>
      </c>
      <c r="R13" s="326">
        <v>6364.8945656246797</v>
      </c>
      <c r="S13" s="326">
        <v>6952.1623142897597</v>
      </c>
      <c r="T13" s="326">
        <v>7086.7928595673902</v>
      </c>
      <c r="U13" s="326">
        <v>6913.8473846329998</v>
      </c>
      <c r="V13" s="326"/>
      <c r="W13" s="326"/>
      <c r="X13" s="276">
        <f>+U13-Q13</f>
        <v>821.27912233000006</v>
      </c>
      <c r="Y13" s="303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2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3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3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3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2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4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4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3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3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3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3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6">
        <v>6787.5274194599997</v>
      </c>
      <c r="Q29" s="326">
        <v>6358.1153717899997</v>
      </c>
      <c r="R29" s="326">
        <v>5550.9858648249992</v>
      </c>
      <c r="S29" s="326">
        <v>5354.9643186920002</v>
      </c>
      <c r="T29" s="326">
        <v>5542.3731211069999</v>
      </c>
      <c r="U29" s="326">
        <v>5703.846116836</v>
      </c>
      <c r="V29" s="326"/>
      <c r="W29" s="326"/>
      <c r="X29" s="276">
        <f>+U29-Q29</f>
        <v>-654.26925495399973</v>
      </c>
      <c r="Y29" s="303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2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3"/>
    </row>
    <row r="32" spans="2:27" s="280" customFormat="1" ht="15.75" thickBot="1" x14ac:dyDescent="0.3">
      <c r="B32" s="261" t="s">
        <v>287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2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6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7">
        <f>+U34/Q34-1</f>
        <v>3.1685378504366035E-2</v>
      </c>
      <c r="Z34" s="255"/>
      <c r="AA34" s="277"/>
    </row>
    <row r="35" spans="2:27" x14ac:dyDescent="0.2">
      <c r="B35" s="295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3">
        <f>+X35/Q35-1</f>
        <v>-0.81986705632915013</v>
      </c>
      <c r="Z35" s="255"/>
      <c r="AA35" s="277"/>
    </row>
    <row r="36" spans="2:27" x14ac:dyDescent="0.2">
      <c r="B36" s="295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3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6"/>
      <c r="K39" s="296"/>
      <c r="L39" s="296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6"/>
      <c r="H40" s="296"/>
      <c r="I40" s="296"/>
      <c r="J40" s="296"/>
      <c r="K40" s="296"/>
      <c r="L40" s="296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7" t="s">
        <v>262</v>
      </c>
      <c r="C43" s="359" t="s">
        <v>263</v>
      </c>
      <c r="F43" s="309">
        <v>43360</v>
      </c>
      <c r="G43" s="309">
        <v>43451</v>
      </c>
      <c r="H43" s="309">
        <v>43177</v>
      </c>
      <c r="I43" s="309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25">
      <c r="B44" s="358"/>
      <c r="C44" s="360"/>
      <c r="F44" s="310"/>
      <c r="G44" s="310"/>
      <c r="H44" s="310"/>
      <c r="I44" s="310"/>
      <c r="J44" s="310"/>
      <c r="K44" s="310"/>
      <c r="L44" s="310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3" t="e">
        <f>((#REF!/(6/12))/(('Banco BS no usar'!M14+I14)/2))</f>
        <v>#REF!</v>
      </c>
      <c r="N52" s="313" t="e">
        <f>((#REF!/(9/12))/(('Banco BS no usar'!N14+J14)/2))</f>
        <v>#REF!</v>
      </c>
      <c r="O52" s="313" t="e">
        <f>((#REF!/(12/12))/(('Banco BS no usar'!O14+K14)/2))</f>
        <v>#REF!</v>
      </c>
      <c r="P52" s="313" t="e">
        <f>((#REF!/(3/12))/(('Banco BS no usar'!P14+L14)/2))</f>
        <v>#REF!</v>
      </c>
      <c r="Q52" s="328" t="e">
        <f>((#REF!/(6/12))/(('Banco BS no usar'!Q14+M14)/2))</f>
        <v>#REF!</v>
      </c>
      <c r="R52" s="313" t="e">
        <f>((#REF!/(9/12))/(('Banco BS no usar'!R14+N14)/2))</f>
        <v>#REF!</v>
      </c>
      <c r="S52" s="313" t="e">
        <f>((#REF!/(12/12))/(('Banco BS no usar'!S14+O14)/2))</f>
        <v>#REF!</v>
      </c>
      <c r="T52" s="313" t="e">
        <f>((#REF!/(3/12))/(('Banco BS no usar'!T14+P14)/2))</f>
        <v>#REF!</v>
      </c>
      <c r="U52" s="313" t="e">
        <f>((#REF!/(6/12))/(('Banco BS no usar'!U14+Q14)/2))</f>
        <v>#REF!</v>
      </c>
      <c r="V52" s="313"/>
      <c r="W52" s="313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3" t="e">
        <f>((#REF!/(6/12))/(('Banco BS no usar'!M30+I30)/2))</f>
        <v>#REF!</v>
      </c>
      <c r="N53" s="313" t="e">
        <f>((#REF!/(9/12))/(('Banco BS no usar'!N30+J30)/2))</f>
        <v>#REF!</v>
      </c>
      <c r="O53" s="313" t="e">
        <f>((#REF!/(12/12))/(('Banco BS no usar'!O30+K30)/2))</f>
        <v>#REF!</v>
      </c>
      <c r="P53" s="313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AE41"/>
  <sheetViews>
    <sheetView tabSelected="1" zoomScaleNormal="100" zoomScaleSheetLayoutView="8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22" width="9.85546875" style="1" hidden="1" customWidth="1"/>
    <col min="23" max="27" width="9.85546875" style="1" customWidth="1"/>
    <col min="28" max="28" width="9.28515625" style="1" bestFit="1" customWidth="1"/>
    <col min="29" max="29" width="11.28515625" style="1" bestFit="1" customWidth="1"/>
    <col min="30" max="16384" width="11.42578125" style="1"/>
  </cols>
  <sheetData>
    <row r="1" spans="2:31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</row>
    <row r="2" spans="2:31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</row>
    <row r="3" spans="2:31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</row>
    <row r="4" spans="2:31" ht="18.75" x14ac:dyDescent="0.25">
      <c r="B4" s="356" t="s">
        <v>348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</row>
    <row r="5" spans="2:31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</row>
    <row r="6" spans="2:31" ht="30" x14ac:dyDescent="0.25">
      <c r="B6" s="261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319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344</v>
      </c>
      <c r="Z6" s="254" t="s">
        <v>347</v>
      </c>
      <c r="AA6" s="254" t="s">
        <v>349</v>
      </c>
      <c r="AB6" s="318" t="s">
        <v>259</v>
      </c>
      <c r="AC6" s="327" t="s">
        <v>260</v>
      </c>
    </row>
    <row r="7" spans="2:31" x14ac:dyDescent="0.25">
      <c r="B7" s="271"/>
      <c r="C7" s="272"/>
      <c r="D7" s="272"/>
      <c r="E7" s="293"/>
      <c r="F7" s="293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6"/>
      <c r="AC7" s="272"/>
    </row>
    <row r="8" spans="2:31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78.288308060000006</v>
      </c>
      <c r="U8" s="276">
        <v>64.625841359999995</v>
      </c>
      <c r="V8" s="276">
        <v>64.697392690000001</v>
      </c>
      <c r="W8" s="276">
        <v>63.080160240000005</v>
      </c>
      <c r="X8" s="276">
        <v>63.710779800000005</v>
      </c>
      <c r="Y8" s="276">
        <v>56.873405729999995</v>
      </c>
      <c r="Z8" s="276">
        <v>47.964481260000007</v>
      </c>
      <c r="AA8" s="276">
        <v>48.214985549999994</v>
      </c>
      <c r="AB8" s="276">
        <v>-14.865174690000011</v>
      </c>
      <c r="AC8" s="303">
        <v>-0.23565530958454661</v>
      </c>
      <c r="AD8" s="298"/>
      <c r="AE8" s="297"/>
    </row>
    <row r="9" spans="2:31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963.03786486000013</v>
      </c>
      <c r="U9" s="276">
        <v>954.80133992000003</v>
      </c>
      <c r="V9" s="276">
        <v>964.30470234000006</v>
      </c>
      <c r="W9" s="276">
        <v>964.48814459000005</v>
      </c>
      <c r="X9" s="276">
        <v>942.13982712999984</v>
      </c>
      <c r="Y9" s="276">
        <v>1018.9563196299999</v>
      </c>
      <c r="Z9" s="276">
        <v>982.79842576999988</v>
      </c>
      <c r="AA9" s="276">
        <v>953.9012152900001</v>
      </c>
      <c r="AB9" s="276">
        <v>-10.586929299999952</v>
      </c>
      <c r="AC9" s="303">
        <v>-1.0976733471929179E-2</v>
      </c>
      <c r="AD9" s="298"/>
      <c r="AE9" s="277"/>
    </row>
    <row r="10" spans="2:31" x14ac:dyDescent="0.25">
      <c r="B10" s="274" t="s">
        <v>292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98"/>
      <c r="AE10" s="297"/>
    </row>
    <row r="11" spans="2:31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1223.5362425499998</v>
      </c>
      <c r="U11" s="276">
        <v>1263.7686937400001</v>
      </c>
      <c r="V11" s="276">
        <v>1241.2390915599999</v>
      </c>
      <c r="W11" s="276">
        <v>1272.4479029399999</v>
      </c>
      <c r="X11" s="276">
        <v>1236.8912079099998</v>
      </c>
      <c r="Y11" s="276">
        <v>1148.40303806</v>
      </c>
      <c r="Z11" s="276">
        <v>1187.6687727899998</v>
      </c>
      <c r="AA11" s="276">
        <v>1311.2961746400001</v>
      </c>
      <c r="AB11" s="276">
        <v>38.848271700000168</v>
      </c>
      <c r="AC11" s="303">
        <v>3.0530343607970911E-2</v>
      </c>
      <c r="AD11" s="298"/>
      <c r="AE11" s="277"/>
    </row>
    <row r="12" spans="2:31" x14ac:dyDescent="0.25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98"/>
      <c r="AE12" s="297"/>
    </row>
    <row r="13" spans="2:31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26">
        <v>1279.8810479500003</v>
      </c>
      <c r="P13" s="326">
        <v>1291.7130668000002</v>
      </c>
      <c r="Q13" s="326">
        <v>1262.0869228799982</v>
      </c>
      <c r="R13" s="326">
        <v>1241.0211138000002</v>
      </c>
      <c r="S13" s="326">
        <v>1279.6581023200008</v>
      </c>
      <c r="T13" s="326">
        <v>1241.7761860999999</v>
      </c>
      <c r="U13" s="326">
        <v>1252.4136209099995</v>
      </c>
      <c r="V13" s="326">
        <v>1258.8434908699994</v>
      </c>
      <c r="W13" s="326">
        <v>1350.5960726299993</v>
      </c>
      <c r="X13" s="326">
        <v>1369.6246442300005</v>
      </c>
      <c r="Y13" s="326">
        <v>1337.18697127</v>
      </c>
      <c r="Z13" s="326">
        <v>1315.9649003800009</v>
      </c>
      <c r="AA13" s="276">
        <v>1349.0179350799992</v>
      </c>
      <c r="AB13" s="326">
        <v>-1.5781375500000649</v>
      </c>
      <c r="AC13" s="303">
        <v>-1.1684748549039004E-3</v>
      </c>
      <c r="AD13" s="298"/>
      <c r="AE13" s="277"/>
    </row>
    <row r="14" spans="2:31" s="280" customFormat="1" ht="15.75" thickBot="1" x14ac:dyDescent="0.3">
      <c r="B14" s="278" t="s">
        <v>276</v>
      </c>
      <c r="C14" s="294">
        <v>3557</v>
      </c>
      <c r="D14" s="294">
        <v>2321</v>
      </c>
      <c r="E14" s="294">
        <v>3013.2749999999996</v>
      </c>
      <c r="F14" s="294">
        <v>3035.6700347199999</v>
      </c>
      <c r="G14" s="294">
        <v>3154.7092224099997</v>
      </c>
      <c r="H14" s="294">
        <v>3202.5874681300002</v>
      </c>
      <c r="I14" s="294">
        <v>3123.3698188399994</v>
      </c>
      <c r="J14" s="294">
        <v>3168.0754008000004</v>
      </c>
      <c r="K14" s="294">
        <v>3195.8910913299987</v>
      </c>
      <c r="L14" s="294">
        <v>3278.4187585900008</v>
      </c>
      <c r="M14" s="294">
        <v>3290.7715298100002</v>
      </c>
      <c r="N14" s="294">
        <v>3221.9415951299998</v>
      </c>
      <c r="O14" s="294">
        <v>3334.8974428400002</v>
      </c>
      <c r="P14" s="294">
        <v>3325.1854443499997</v>
      </c>
      <c r="Q14" s="294">
        <v>3397.3232762399984</v>
      </c>
      <c r="R14" s="294">
        <v>3429.3946819599996</v>
      </c>
      <c r="S14" s="294">
        <v>3529.5824100300006</v>
      </c>
      <c r="T14" s="294">
        <v>3506.63860157</v>
      </c>
      <c r="U14" s="294">
        <v>3535.6094959299999</v>
      </c>
      <c r="V14" s="294">
        <v>3529.0846774599995</v>
      </c>
      <c r="W14" s="294">
        <v>3650.6122803999988</v>
      </c>
      <c r="X14" s="294">
        <v>3612.36645907</v>
      </c>
      <c r="Y14" s="294">
        <v>3561.41973469</v>
      </c>
      <c r="Z14" s="294">
        <v>3534.3965802000007</v>
      </c>
      <c r="AA14" s="294">
        <v>3662.4303105599993</v>
      </c>
      <c r="AB14" s="294">
        <v>11.81803016000049</v>
      </c>
      <c r="AC14" s="302">
        <v>3.2372734358701027E-3</v>
      </c>
      <c r="AD14" s="298"/>
      <c r="AE14" s="277"/>
    </row>
    <row r="15" spans="2:31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75"/>
      <c r="AD15" s="298"/>
    </row>
    <row r="16" spans="2:31" x14ac:dyDescent="0.25">
      <c r="B16" s="261" t="s">
        <v>277</v>
      </c>
      <c r="C16" s="262"/>
      <c r="D16" s="262"/>
      <c r="E16" s="262"/>
      <c r="F16" s="262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98"/>
    </row>
    <row r="17" spans="2:31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75"/>
      <c r="AD17" s="298"/>
    </row>
    <row r="18" spans="2:31" x14ac:dyDescent="0.25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276">
        <v>0</v>
      </c>
      <c r="AA18" s="276">
        <v>0</v>
      </c>
      <c r="AB18" s="276">
        <v>0</v>
      </c>
      <c r="AC18" s="276">
        <v>0</v>
      </c>
      <c r="AD18" s="298"/>
      <c r="AE18" s="277"/>
    </row>
    <row r="19" spans="2:31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502.68632098999996</v>
      </c>
      <c r="U19" s="276">
        <v>484.9340934899999</v>
      </c>
      <c r="V19" s="276">
        <v>499.49420333</v>
      </c>
      <c r="W19" s="276">
        <v>559.03497618000006</v>
      </c>
      <c r="X19" s="276">
        <v>556.32796273999998</v>
      </c>
      <c r="Y19" s="276">
        <v>547.03208483000003</v>
      </c>
      <c r="Z19" s="276">
        <v>529.56727460000002</v>
      </c>
      <c r="AA19" s="276">
        <v>548.95105163000005</v>
      </c>
      <c r="AB19" s="276">
        <v>-10.083924550000006</v>
      </c>
      <c r="AC19" s="303">
        <v>-1.8038092390757932E-2</v>
      </c>
      <c r="AD19" s="298"/>
      <c r="AE19" s="277"/>
    </row>
    <row r="20" spans="2:31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1560.4437542399999</v>
      </c>
      <c r="U20" s="276">
        <v>1568.83250552</v>
      </c>
      <c r="V20" s="276">
        <v>1548.0962377500002</v>
      </c>
      <c r="W20" s="276">
        <v>1586.2055022100001</v>
      </c>
      <c r="X20" s="276">
        <v>1616.4941552199998</v>
      </c>
      <c r="Y20" s="276">
        <v>1588.7154351200004</v>
      </c>
      <c r="Z20" s="276">
        <v>1594.45204683</v>
      </c>
      <c r="AA20" s="276">
        <v>1658.4702412700003</v>
      </c>
      <c r="AB20" s="276">
        <v>72.264739060000238</v>
      </c>
      <c r="AC20" s="303">
        <v>4.555824510715456E-2</v>
      </c>
      <c r="AD20" s="298"/>
      <c r="AE20" s="277"/>
    </row>
    <row r="21" spans="2:31" s="280" customFormat="1" ht="15.75" thickBot="1" x14ac:dyDescent="0.3">
      <c r="B21" s="278" t="s">
        <v>280</v>
      </c>
      <c r="C21" s="294">
        <v>1462</v>
      </c>
      <c r="D21" s="294">
        <v>1357</v>
      </c>
      <c r="E21" s="294">
        <v>1753.223</v>
      </c>
      <c r="F21" s="294">
        <v>1767.6286095100004</v>
      </c>
      <c r="G21" s="294">
        <v>1832.27579995</v>
      </c>
      <c r="H21" s="294">
        <v>1876.9700205700001</v>
      </c>
      <c r="I21" s="294">
        <v>1881.4777784599999</v>
      </c>
      <c r="J21" s="294">
        <v>1925.9777439500001</v>
      </c>
      <c r="K21" s="294">
        <v>2028.1577598499998</v>
      </c>
      <c r="L21" s="294">
        <v>2067.8003598499999</v>
      </c>
      <c r="M21" s="294">
        <v>2031.04463014</v>
      </c>
      <c r="N21" s="294">
        <v>1970.03605421</v>
      </c>
      <c r="O21" s="294">
        <v>2042.0075057399997</v>
      </c>
      <c r="P21" s="294">
        <v>2061.8579104800001</v>
      </c>
      <c r="Q21" s="294">
        <v>2050.8024273599999</v>
      </c>
      <c r="R21" s="294">
        <v>2021.70911415</v>
      </c>
      <c r="S21" s="294">
        <v>2088.6310389499999</v>
      </c>
      <c r="T21" s="294">
        <v>2063.1300752299999</v>
      </c>
      <c r="U21" s="294">
        <v>2053.7665990099999</v>
      </c>
      <c r="V21" s="294">
        <v>2047.5904410800003</v>
      </c>
      <c r="W21" s="294">
        <v>2145.2404783900001</v>
      </c>
      <c r="X21" s="294">
        <v>2172.8221179599996</v>
      </c>
      <c r="Y21" s="294">
        <v>2135.7475199500004</v>
      </c>
      <c r="Z21" s="294">
        <v>2124.0193214299998</v>
      </c>
      <c r="AA21" s="294">
        <v>2207.4212929000005</v>
      </c>
      <c r="AB21" s="294">
        <v>62.180814510000346</v>
      </c>
      <c r="AC21" s="302">
        <v>2.8985475118699533E-2</v>
      </c>
      <c r="AD21" s="298"/>
      <c r="AE21" s="277"/>
    </row>
    <row r="22" spans="2:31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304"/>
      <c r="AD22" s="298"/>
    </row>
    <row r="23" spans="2:31" x14ac:dyDescent="0.25">
      <c r="B23" s="261" t="s">
        <v>270</v>
      </c>
      <c r="C23" s="262"/>
      <c r="D23" s="262"/>
      <c r="E23" s="262"/>
      <c r="F23" s="262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98"/>
    </row>
    <row r="24" spans="2:31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304"/>
      <c r="AD24" s="298"/>
    </row>
    <row r="25" spans="2:31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293.86240837999998</v>
      </c>
      <c r="U25" s="276">
        <v>298.08490838</v>
      </c>
      <c r="V25" s="276">
        <v>299.83989684000005</v>
      </c>
      <c r="W25" s="276">
        <v>310.56575297999996</v>
      </c>
      <c r="X25" s="276">
        <v>304.56575298000001</v>
      </c>
      <c r="Y25" s="276">
        <v>293.99127098000002</v>
      </c>
      <c r="Z25" s="276">
        <v>294.94677598000004</v>
      </c>
      <c r="AA25" s="276">
        <v>306.44677597999998</v>
      </c>
      <c r="AB25" s="276">
        <v>-4.1189769999999726</v>
      </c>
      <c r="AC25" s="303">
        <v>-1.3262817810646421E-2</v>
      </c>
      <c r="AD25" s="298"/>
      <c r="AE25" s="277"/>
    </row>
    <row r="26" spans="2:31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5">
        <v>0</v>
      </c>
      <c r="AA26" s="275">
        <v>0</v>
      </c>
      <c r="AB26" s="276">
        <v>0</v>
      </c>
      <c r="AC26" s="303">
        <v>0</v>
      </c>
      <c r="AD26" s="298"/>
      <c r="AE26" s="297"/>
    </row>
    <row r="27" spans="2:31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5">
        <v>0</v>
      </c>
      <c r="AA27" s="275">
        <v>0</v>
      </c>
      <c r="AB27" s="276">
        <v>0</v>
      </c>
      <c r="AC27" s="303">
        <v>0</v>
      </c>
      <c r="AD27" s="298"/>
      <c r="AE27" s="297"/>
    </row>
    <row r="28" spans="2:31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0</v>
      </c>
      <c r="X28" s="275">
        <v>0</v>
      </c>
      <c r="Y28" s="275">
        <v>0</v>
      </c>
      <c r="Z28" s="275">
        <v>0</v>
      </c>
      <c r="AA28" s="275">
        <v>0</v>
      </c>
      <c r="AB28" s="276">
        <v>0</v>
      </c>
      <c r="AC28" s="303">
        <v>0</v>
      </c>
      <c r="AD28" s="298"/>
      <c r="AE28" s="297"/>
    </row>
    <row r="29" spans="2:31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26">
        <v>1021.4372692599999</v>
      </c>
      <c r="P29" s="326">
        <v>986.87486603000013</v>
      </c>
      <c r="Q29" s="326">
        <v>1068.9655593</v>
      </c>
      <c r="R29" s="326">
        <v>1114.0731594300003</v>
      </c>
      <c r="S29" s="326">
        <v>1147.0889627000001</v>
      </c>
      <c r="T29" s="326">
        <v>1149.6461179599999</v>
      </c>
      <c r="U29" s="326">
        <v>1183.75798854</v>
      </c>
      <c r="V29" s="326">
        <v>1181.6543395399999</v>
      </c>
      <c r="W29" s="326">
        <v>1194.8060490299999</v>
      </c>
      <c r="X29" s="326">
        <v>1134.9785881299999</v>
      </c>
      <c r="Y29" s="326">
        <v>1131.68094376</v>
      </c>
      <c r="Z29" s="326">
        <v>1115.4304827899998</v>
      </c>
      <c r="AA29" s="326">
        <v>1148.5622416800002</v>
      </c>
      <c r="AB29" s="326">
        <v>-46.24380734999977</v>
      </c>
      <c r="AC29" s="303">
        <v>-3.8704028480222918E-2</v>
      </c>
      <c r="AD29" s="298"/>
      <c r="AE29" s="277"/>
    </row>
    <row r="30" spans="2:31" s="280" customFormat="1" ht="15.75" thickBot="1" x14ac:dyDescent="0.3">
      <c r="B30" s="278" t="s">
        <v>286</v>
      </c>
      <c r="C30" s="294">
        <v>2095</v>
      </c>
      <c r="D30" s="294">
        <v>964</v>
      </c>
      <c r="E30" s="294">
        <v>1260</v>
      </c>
      <c r="F30" s="294">
        <v>1268.0414252099999</v>
      </c>
      <c r="G30" s="294">
        <v>1322.4334224600002</v>
      </c>
      <c r="H30" s="294">
        <v>1325.6174475600001</v>
      </c>
      <c r="I30" s="294">
        <v>1241.89204038</v>
      </c>
      <c r="J30" s="294">
        <v>1242.09765685</v>
      </c>
      <c r="K30" s="294">
        <v>1167.7333314800001</v>
      </c>
      <c r="L30" s="294">
        <v>1210.61839874</v>
      </c>
      <c r="M30" s="294">
        <v>1259.7268996700002</v>
      </c>
      <c r="N30" s="294">
        <v>1251.90554092</v>
      </c>
      <c r="O30" s="294">
        <v>1292.8899370999998</v>
      </c>
      <c r="P30" s="294">
        <v>1263.32753387</v>
      </c>
      <c r="Q30" s="294">
        <v>1346.5208488799999</v>
      </c>
      <c r="R30" s="294">
        <v>1407.6855678100003</v>
      </c>
      <c r="S30" s="294">
        <v>1440.9513710800002</v>
      </c>
      <c r="T30" s="294">
        <v>1443.5085263399999</v>
      </c>
      <c r="U30" s="294">
        <v>1481.8428969199999</v>
      </c>
      <c r="V30" s="294">
        <v>1481.4942363800001</v>
      </c>
      <c r="W30" s="294">
        <v>1505.37180201</v>
      </c>
      <c r="X30" s="294">
        <v>1439.54434111</v>
      </c>
      <c r="Y30" s="294">
        <v>1425.6722147400001</v>
      </c>
      <c r="Z30" s="294">
        <v>1410.3772587699998</v>
      </c>
      <c r="AA30" s="294">
        <v>1455.0090176600002</v>
      </c>
      <c r="AB30" s="294">
        <v>-50.362784349999856</v>
      </c>
      <c r="AC30" s="302">
        <v>-3.3455379118138451E-2</v>
      </c>
      <c r="AD30" s="298"/>
      <c r="AE30" s="277"/>
    </row>
    <row r="31" spans="2:31" ht="15.75" thickTop="1" x14ac:dyDescent="0.2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303"/>
      <c r="AD31" s="298"/>
    </row>
    <row r="32" spans="2:31" s="280" customFormat="1" ht="15.75" thickBot="1" x14ac:dyDescent="0.3">
      <c r="B32" s="261" t="s">
        <v>287</v>
      </c>
      <c r="C32" s="294">
        <v>3557</v>
      </c>
      <c r="D32" s="294">
        <v>2321</v>
      </c>
      <c r="E32" s="294">
        <v>3013.223</v>
      </c>
      <c r="F32" s="294">
        <v>3035.6700347200003</v>
      </c>
      <c r="G32" s="294">
        <v>3154.7092224100002</v>
      </c>
      <c r="H32" s="294">
        <v>3202.5874681300002</v>
      </c>
      <c r="I32" s="294">
        <v>3123.3698188399999</v>
      </c>
      <c r="J32" s="294">
        <v>3168.0754008000004</v>
      </c>
      <c r="K32" s="294">
        <v>3195.8910913299997</v>
      </c>
      <c r="L32" s="294">
        <v>3278.4187585899999</v>
      </c>
      <c r="M32" s="294">
        <v>3290.7715298100002</v>
      </c>
      <c r="N32" s="294">
        <v>3221.9415951299998</v>
      </c>
      <c r="O32" s="294">
        <v>3334.8974428399997</v>
      </c>
      <c r="P32" s="294">
        <v>3325.1854443500001</v>
      </c>
      <c r="Q32" s="294">
        <v>3397.3232762399998</v>
      </c>
      <c r="R32" s="294">
        <v>3429.3946819600005</v>
      </c>
      <c r="S32" s="294">
        <v>3529.5824100300001</v>
      </c>
      <c r="T32" s="294">
        <v>3506.63860157</v>
      </c>
      <c r="U32" s="294">
        <v>3535.6094959299999</v>
      </c>
      <c r="V32" s="294">
        <v>3529.0846774600004</v>
      </c>
      <c r="W32" s="294">
        <v>3650.6122804000001</v>
      </c>
      <c r="X32" s="294">
        <v>3612.3664590699996</v>
      </c>
      <c r="Y32" s="294">
        <v>3561.4197346900005</v>
      </c>
      <c r="Z32" s="294">
        <v>3534.3965801999993</v>
      </c>
      <c r="AA32" s="294">
        <v>3662.4303105600006</v>
      </c>
      <c r="AB32" s="294">
        <v>11.81803016000049</v>
      </c>
      <c r="AC32" s="302">
        <v>3.2372734358701027E-3</v>
      </c>
      <c r="AD32" s="298"/>
      <c r="AE32" s="277"/>
    </row>
    <row r="33" spans="2:31" ht="15.75" thickTop="1" x14ac:dyDescent="0.2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306"/>
      <c r="AD33" s="298"/>
    </row>
    <row r="34" spans="2:31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101.92191385000001</v>
      </c>
      <c r="T34" s="279">
        <v>81.332259669999999</v>
      </c>
      <c r="U34" s="279">
        <v>81.359386400000005</v>
      </c>
      <c r="V34" s="279">
        <v>81.271023409999998</v>
      </c>
      <c r="W34" s="279">
        <v>81.326989890000007</v>
      </c>
      <c r="X34" s="279">
        <v>81.687555979999985</v>
      </c>
      <c r="Y34" s="279">
        <v>81.886008569999987</v>
      </c>
      <c r="Z34" s="279">
        <v>86.372762340000008</v>
      </c>
      <c r="AA34" s="279">
        <v>88.196489810000003</v>
      </c>
      <c r="AB34" s="279">
        <v>6.8694999199999955</v>
      </c>
      <c r="AC34" s="307">
        <v>8.4467652488939171E-2</v>
      </c>
      <c r="AD34" s="298"/>
      <c r="AE34" s="277"/>
    </row>
    <row r="35" spans="2:31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81.332259669999999</v>
      </c>
      <c r="U35" s="275">
        <v>81.359386400000005</v>
      </c>
      <c r="V35" s="275">
        <v>81.271023409999998</v>
      </c>
      <c r="W35" s="275">
        <v>81.326989890000007</v>
      </c>
      <c r="X35" s="275">
        <v>81.687555979999985</v>
      </c>
      <c r="Y35" s="275">
        <v>81.886008569999987</v>
      </c>
      <c r="Z35" s="275">
        <v>86.372762340000008</v>
      </c>
      <c r="AA35" s="275">
        <v>88.196489810000003</v>
      </c>
      <c r="AB35" s="275">
        <v>6.8694999199999955</v>
      </c>
      <c r="AC35" s="303">
        <v>8.4467652488939171E-2</v>
      </c>
      <c r="AD35" s="298"/>
      <c r="AE35" s="277"/>
    </row>
    <row r="36" spans="2:31" x14ac:dyDescent="0.25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75">
        <v>0</v>
      </c>
      <c r="U36" s="275">
        <v>0</v>
      </c>
      <c r="V36" s="275">
        <v>0</v>
      </c>
      <c r="W36" s="275">
        <v>0</v>
      </c>
      <c r="X36" s="275">
        <v>0</v>
      </c>
      <c r="Y36" s="275">
        <v>0</v>
      </c>
      <c r="Z36" s="275">
        <v>0</v>
      </c>
      <c r="AA36" s="275"/>
      <c r="AB36" s="275">
        <v>0</v>
      </c>
      <c r="AC36" s="275">
        <v>0</v>
      </c>
      <c r="AD36" s="298"/>
      <c r="AE36" s="277"/>
    </row>
    <row r="37" spans="2:31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98"/>
    </row>
    <row r="38" spans="2:31" x14ac:dyDescent="0.25">
      <c r="AB38" s="255"/>
      <c r="AC38" s="255"/>
      <c r="AD38" s="298"/>
    </row>
    <row r="39" spans="2:31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98"/>
    </row>
    <row r="40" spans="2:31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98"/>
    </row>
    <row r="41" spans="2:31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98"/>
    </row>
  </sheetData>
  <mergeCells count="4">
    <mergeCell ref="B1:AC1"/>
    <mergeCell ref="B2:AC2"/>
    <mergeCell ref="B3:AC3"/>
    <mergeCell ref="B4:AC4"/>
  </mergeCells>
  <phoneticPr fontId="35" type="noConversion"/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345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332</v>
      </c>
      <c r="F5" s="363" t="s">
        <v>343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1"/>
      <c r="C10" s="311"/>
      <c r="D10" s="311"/>
      <c r="E10" s="347"/>
      <c r="F10" s="311"/>
      <c r="G10" s="341"/>
    </row>
    <row r="11" spans="1:7" x14ac:dyDescent="0.25">
      <c r="A11" s="256"/>
      <c r="B11" s="312"/>
      <c r="C11" s="312"/>
      <c r="D11" s="312"/>
      <c r="E11" s="348"/>
      <c r="F11" s="312"/>
      <c r="G11" s="342"/>
    </row>
    <row r="12" spans="1:7" x14ac:dyDescent="0.2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1"/>
      <c r="C14" s="311"/>
      <c r="D14" s="311"/>
      <c r="E14" s="347"/>
      <c r="F14" s="311"/>
      <c r="G14" s="341"/>
    </row>
    <row r="15" spans="1:7" x14ac:dyDescent="0.25">
      <c r="A15" s="256"/>
      <c r="B15" s="312"/>
      <c r="C15" s="312"/>
      <c r="D15" s="312"/>
      <c r="E15" s="348"/>
      <c r="F15" s="312"/>
      <c r="G15" s="342"/>
    </row>
    <row r="16" spans="1:7" x14ac:dyDescent="0.2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51">
        <v>0</v>
      </c>
      <c r="F17" s="338">
        <v>0.68057814491929514</v>
      </c>
      <c r="G17" s="345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342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332</v>
      </c>
      <c r="F5" s="363" t="s">
        <v>343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1"/>
      <c r="C10" s="311"/>
      <c r="D10" s="311"/>
      <c r="E10" s="347"/>
      <c r="F10" s="311"/>
      <c r="G10" s="341"/>
    </row>
    <row r="11" spans="1:7" x14ac:dyDescent="0.25">
      <c r="A11" s="256"/>
      <c r="B11" s="312"/>
      <c r="C11" s="312"/>
      <c r="D11" s="312"/>
      <c r="E11" s="348"/>
      <c r="F11" s="312"/>
      <c r="G11" s="342"/>
    </row>
    <row r="12" spans="1:7" x14ac:dyDescent="0.2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1"/>
      <c r="C14" s="311"/>
      <c r="D14" s="311"/>
      <c r="E14" s="347"/>
      <c r="F14" s="311"/>
      <c r="G14" s="341"/>
    </row>
    <row r="15" spans="1:7" x14ac:dyDescent="0.25">
      <c r="A15" s="256"/>
      <c r="B15" s="312"/>
      <c r="C15" s="312"/>
      <c r="D15" s="312"/>
      <c r="E15" s="348"/>
      <c r="F15" s="312"/>
      <c r="G15" s="342"/>
    </row>
    <row r="16" spans="1:7" x14ac:dyDescent="0.2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46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50">
        <v>0</v>
      </c>
      <c r="F17" s="338">
        <v>0.68057814491929514</v>
      </c>
      <c r="G17" s="345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319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7">
        <v>0.33</v>
      </c>
      <c r="D8" s="323">
        <v>0.25280791243117962</v>
      </c>
    </row>
    <row r="9" spans="1:4" x14ac:dyDescent="0.25">
      <c r="A9" s="259" t="s">
        <v>266</v>
      </c>
      <c r="B9" s="260">
        <v>0.21071776778077889</v>
      </c>
      <c r="C9" s="317">
        <v>0.56000000000000005</v>
      </c>
      <c r="D9" s="323">
        <v>0.41346062012384538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1.6081926952776E-2</v>
      </c>
      <c r="C12" s="314">
        <v>0.05</v>
      </c>
      <c r="D12" s="324">
        <v>5.2403359258654574E-2</v>
      </c>
    </row>
    <row r="13" spans="1:4" x14ac:dyDescent="0.25">
      <c r="A13" s="259" t="s">
        <v>269</v>
      </c>
      <c r="B13" s="268">
        <v>0.12706483784308581</v>
      </c>
      <c r="C13" s="314">
        <v>0.13</v>
      </c>
      <c r="D13" s="324">
        <v>0.13486685488740824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0.13089626796314399</v>
      </c>
      <c r="C16" s="317">
        <v>0.38</v>
      </c>
      <c r="D16" s="323">
        <v>0.38855624906803687</v>
      </c>
    </row>
    <row r="17" spans="1:4" x14ac:dyDescent="0.25">
      <c r="A17" s="264" t="s">
        <v>272</v>
      </c>
      <c r="B17" s="321">
        <v>0.16163046172953038</v>
      </c>
      <c r="C17" s="322">
        <v>0.98</v>
      </c>
      <c r="D17" s="325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Seguros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2023-05-02T16:34:34Z</dcterms:modified>
</cp:coreProperties>
</file>